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giustizia.sharepoint.com/sites/UEPE-BRESCIA/Documenti condivisi/RAGIONERIA/ESERCIZIO 2025/COPROGETTAZIONE 2024-2026/AVVISO PUBBLICO E ALLEGATI/"/>
    </mc:Choice>
  </mc:AlternateContent>
  <xr:revisionPtr revIDLastSave="7" documentId="13_ncr:1_{8D1B27B9-1BD7-4A61-ACE3-BDC0A8D85D81}" xr6:coauthVersionLast="47" xr6:coauthVersionMax="47" xr10:uidLastSave="{E6EF867B-75B3-4045-97BD-57C0DEC86BFC}"/>
  <bookViews>
    <workbookView xWindow="-108" yWindow="-108" windowWidth="30936" windowHeight="16896" xr2:uid="{00000000-000D-0000-FFFF-FFFF00000000}"/>
  </bookViews>
  <sheets>
    <sheet name="Piano finanziario preventivo" sheetId="1" r:id="rId1"/>
    <sheet name="Tabella conferimenti pubblici" sheetId="4" r:id="rId2"/>
  </sheets>
  <definedNames>
    <definedName name="_GoBack" localSheetId="0">'Piano finanziario preventivo'!#REF!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4" l="1"/>
  <c r="F75" i="4"/>
  <c r="D75" i="4"/>
  <c r="B75" i="4"/>
  <c r="P49" i="4"/>
  <c r="N49" i="4"/>
  <c r="L49" i="4"/>
  <c r="J49" i="4"/>
  <c r="H49" i="4"/>
  <c r="F49" i="4"/>
  <c r="D49" i="4"/>
  <c r="B49" i="4"/>
  <c r="P26" i="4"/>
  <c r="N26" i="4"/>
  <c r="L26" i="4"/>
  <c r="J26" i="4"/>
  <c r="H26" i="4"/>
  <c r="C7" i="4" l="1"/>
  <c r="B22" i="4"/>
  <c r="D17" i="1" s="1"/>
  <c r="C17" i="1" s="1"/>
  <c r="B20" i="4"/>
  <c r="B18" i="4"/>
  <c r="B16" i="4"/>
  <c r="B14" i="4"/>
  <c r="B12" i="4"/>
  <c r="B11" i="4"/>
  <c r="B10" i="4"/>
  <c r="B9" i="4"/>
  <c r="B8" i="4"/>
  <c r="B24" i="4"/>
  <c r="I75" i="4"/>
  <c r="G75" i="4"/>
  <c r="E75" i="4"/>
  <c r="C75" i="4"/>
  <c r="D26" i="4"/>
  <c r="F26" i="4"/>
  <c r="Q49" i="4"/>
  <c r="O49" i="4"/>
  <c r="M49" i="4"/>
  <c r="K49" i="4"/>
  <c r="I49" i="4"/>
  <c r="G49" i="4"/>
  <c r="E49" i="4"/>
  <c r="C49" i="4"/>
  <c r="Q26" i="4"/>
  <c r="O26" i="4"/>
  <c r="M26" i="4"/>
  <c r="K26" i="4"/>
  <c r="I26" i="4"/>
  <c r="G26" i="4"/>
  <c r="E26" i="4"/>
  <c r="B26" i="4" l="1"/>
  <c r="C26" i="4"/>
  <c r="F7" i="1" s="1"/>
  <c r="C20" i="1" s="1"/>
  <c r="B7" i="4"/>
  <c r="D7" i="1" s="1"/>
  <c r="C7" i="1" s="1"/>
  <c r="D15" i="1"/>
  <c r="C15" i="1" s="1"/>
  <c r="D13" i="1"/>
  <c r="C13" i="1" s="1"/>
  <c r="D11" i="1"/>
  <c r="C11" i="1" s="1"/>
  <c r="D9" i="1"/>
  <c r="C9" i="1" s="1"/>
  <c r="D21" i="1" l="1"/>
  <c r="F21" i="1"/>
  <c r="G32" i="1"/>
  <c r="G28" i="1" l="1"/>
  <c r="G25" i="1" l="1"/>
  <c r="G30" i="1" s="1"/>
  <c r="E21" i="1" l="1"/>
  <c r="C21" i="1" s="1"/>
  <c r="F32" i="1"/>
  <c r="F22" i="1" s="1"/>
  <c r="D22" i="1"/>
  <c r="E7" i="1"/>
  <c r="C19" i="1" s="1"/>
  <c r="E22" i="1"/>
</calcChain>
</file>

<file path=xl/sharedStrings.xml><?xml version="1.0" encoding="utf-8"?>
<sst xmlns="http://schemas.openxmlformats.org/spreadsheetml/2006/main" count="137" uniqueCount="67">
  <si>
    <t>COSTI DELLA COPROGETTAZIONE</t>
  </si>
  <si>
    <t>RISORSE NON MONETARIE PARTNER PUBBLICO</t>
  </si>
  <si>
    <t>COFINANZIAMENTO PARTNER PROGETTUALE</t>
  </si>
  <si>
    <t>FINANZIAMENTO PARTNER PUBBLICO</t>
  </si>
  <si>
    <t>Tipologie di costo</t>
  </si>
  <si>
    <t xml:space="preserve">Valore  delle risorse non monetarie ( logistiche, strumentali, organizzative e professionali)  messe a disposizione dal partner pubblico                                                                                                                                                                                </t>
  </si>
  <si>
    <r>
      <t>Cofinanziamento</t>
    </r>
    <r>
      <rPr>
        <b/>
        <u/>
        <sz val="10"/>
        <color indexed="8"/>
        <rFont val="Calibri"/>
        <family val="2"/>
      </rPr>
      <t xml:space="preserve"> MINIMO</t>
    </r>
    <r>
      <rPr>
        <b/>
        <sz val="10"/>
        <color indexed="8"/>
        <rFont val="Calibri"/>
        <family val="2"/>
      </rPr>
      <t xml:space="preserve"> con risorse aggiuntive monetarie e non monetarie del partner progettuale  destinate a  prestazioni e attività  di innovazione e di  ottimizzazione e miglioramento dell'organizzazione e della qualità  del servizio</t>
    </r>
  </si>
  <si>
    <r>
      <t xml:space="preserve">Finanziamento </t>
    </r>
    <r>
      <rPr>
        <b/>
        <u/>
        <sz val="10"/>
        <color indexed="8"/>
        <rFont val="Calibri"/>
        <family val="2"/>
      </rPr>
      <t xml:space="preserve">MASSIMO </t>
    </r>
    <r>
      <rPr>
        <b/>
        <sz val="10"/>
        <color indexed="8"/>
        <rFont val="Calibri"/>
        <family val="2"/>
      </rPr>
      <t xml:space="preserve">da erogarsi al partner progettuale a titolo di compensazione degli oneri di coprogettazione e coproduzione del servizio                                                                                                                                                                                                                                            </t>
    </r>
  </si>
  <si>
    <t>1) Personale</t>
  </si>
  <si>
    <t>2) Strutture (locali)</t>
  </si>
  <si>
    <t>3) Materiale informativo e divulgativo</t>
  </si>
  <si>
    <t>4) Materiali di consumo e cancelleria</t>
  </si>
  <si>
    <t>5) Strumenti ed attrezzature tecnologiche</t>
  </si>
  <si>
    <t>TOTALI</t>
  </si>
  <si>
    <t>Ripartizione %  degli oneri della coprogettazione tra ente e  partner progettuale</t>
  </si>
  <si>
    <r>
      <t>Cofinanziamento</t>
    </r>
    <r>
      <rPr>
        <b/>
        <u/>
        <sz val="11"/>
        <color indexed="8"/>
        <rFont val="Calibri"/>
        <family val="2"/>
      </rPr>
      <t xml:space="preserve"> minimo</t>
    </r>
    <r>
      <rPr>
        <b/>
        <sz val="11"/>
        <color indexed="8"/>
        <rFont val="Calibri"/>
        <family val="2"/>
      </rPr>
      <t xml:space="preserve"> delle risorse aggiuntive monetarie e non monetarie del partner progettuale  destinate a  prestazioni e attività di innovazione e di ottimizzazione e miglioramento della qualità del  del servizio</t>
    </r>
  </si>
  <si>
    <t>in %</t>
  </si>
  <si>
    <t>in cifra</t>
  </si>
  <si>
    <t>Risorse monetarie e non monetarie messe a disposizione dal partner pubblico per la coprogettazione</t>
  </si>
  <si>
    <t>In cifra</t>
  </si>
  <si>
    <t>Totale costo coprogettazione</t>
  </si>
  <si>
    <r>
      <t xml:space="preserve">Finanziamento </t>
    </r>
    <r>
      <rPr>
        <b/>
        <u/>
        <sz val="11"/>
        <color indexed="8"/>
        <rFont val="Calibri"/>
        <family val="2"/>
      </rPr>
      <t>massimo</t>
    </r>
    <r>
      <rPr>
        <b/>
        <sz val="11"/>
        <color indexed="8"/>
        <rFont val="Calibri"/>
        <family val="2"/>
      </rPr>
      <t xml:space="preserve"> da erogarsi dal partner pubblico al partner progettuale privato a titolo di compensazione degli oneri di coprogettazione e coproduzione del servizio</t>
    </r>
  </si>
  <si>
    <t>NOTE ESPLICATIVE</t>
  </si>
  <si>
    <t>COLONNA 1</t>
  </si>
  <si>
    <t>La colonna contiene le tipologie di costo della coprogettazione.</t>
  </si>
  <si>
    <t>COLONNA 2</t>
  </si>
  <si>
    <t>La colonna contiene la stima dei costi della coprogettazione.</t>
  </si>
  <si>
    <t>COLONNA 3</t>
  </si>
  <si>
    <t>COLONNA 4</t>
  </si>
  <si>
    <r>
      <t xml:space="preserve">Valore del cofinanziamento </t>
    </r>
    <r>
      <rPr>
        <b/>
        <sz val="10"/>
        <color indexed="8"/>
        <rFont val="Calibri"/>
        <family val="2"/>
      </rPr>
      <t>minimo</t>
    </r>
    <r>
      <rPr>
        <sz val="10"/>
        <color indexed="8"/>
        <rFont val="Calibri"/>
        <family val="2"/>
      </rPr>
      <t xml:space="preserve"> con risorse aggiuntive monetarie e non monetarie che il partner progettuale  è tenuto a mettere a disposizione e destinate a  prestazioni e attività di innovazione e  di ottimizzazione e miglioramento dell'organizzazione e della qualità del servizio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 la quantificazione del valore economico delle risorse non monetarie  troverà applicazione il criterio del costo vivo e reale e, ove ciò non fosse possibile , del costo figurativo del loro impiego ed utilizzo previsto  per le gestione del servizio. Le prestazioni  di volontariato complementari, aggiuntive e non sostitutive, saranno quantificate, in modo figurativo, in base ai costi che le stesse comporterebbero se fossero fornite direttamente dal partner progettuale, fermo restando che i rapporti  economici tra partner progettuale e organizzazioni di volontariato saranno regolati  nel rispetto delle normative vigenti in materia di volontariato.</t>
    </r>
  </si>
  <si>
    <t>COLONNA 5</t>
  </si>
  <si>
    <r>
      <t xml:space="preserve">E' indicato il finanziamento complessivo  </t>
    </r>
    <r>
      <rPr>
        <b/>
        <sz val="10"/>
        <color indexed="8"/>
        <rFont val="Calibri"/>
        <family val="2"/>
      </rPr>
      <t>massimo</t>
    </r>
    <r>
      <rPr>
        <sz val="10"/>
        <color indexed="8"/>
        <rFont val="Calibri"/>
        <family val="2"/>
      </rPr>
      <t xml:space="preserve">  da erogarsi  al partner progettuale a titolo di compensazione da parte degli enti e organismi pubblici e di diritto pubblico del territorio che hanno sottoscritto l'accordo di partnership istituzionale pubblica ai sensi dell’art. 15 della legge 7 agosto 1990 n. 241  per la coprogettazione e successiva gestione, in partenariato pubblico/privato sociale, dei servizi e interventi. Di tale accordo è ente capofila l'UEPE.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 apposita </t>
    </r>
    <r>
      <rPr>
        <b/>
        <sz val="10"/>
        <color indexed="8"/>
        <rFont val="Calibri"/>
        <family val="2"/>
      </rPr>
      <t xml:space="preserve">tabella dei conferimenti degli enti aderenti all'accordo </t>
    </r>
    <r>
      <rPr>
        <sz val="10"/>
        <color indexed="8"/>
        <rFont val="Calibri"/>
        <family val="2"/>
      </rPr>
      <t xml:space="preserve">è esposto il dettaglio della misura del finanziamento a carico di ciascun ente e organismo della partnership istituzionale.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 la sua natura compensativa e non corrispettiva il finanziamento sarà erogato solo a titolo di copertura e rimborso, comunque entro la misura massima prevista  , dei costi effettivamente sostenuti, rendicontati e documentati dal partner progettuale per la sua partecipazione alla realizzazione dei servizi e interventi coprogettati.                                                                                                                                                                                                                                                                                                                                                                 Qualora le prestazioni e le attività di innovazione e di  ottimizzazione e miglioramento della qualitàdel servizio, finanziate con risorse aggiuntive del partner progettuale, proprie o autonomamente reperite, risultassero, a consuntivo in tutto o in parte non rese o comunque eseguite in modo non regolare, il relativo importo sarà portato in detrazione dalla somma dovuta dal partner pubblico a titolo di compensazione .                                                                      </t>
    </r>
  </si>
  <si>
    <r>
      <t xml:space="preserve">PIANO FINANZIARIO  PREVENTIVO DELLA COPROGETTAZIONE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</t>
    </r>
    <r>
      <rPr>
        <sz val="14"/>
        <color indexed="8"/>
        <rFont val="Calibri"/>
        <family val="2"/>
      </rPr>
      <t xml:space="preserve">Accordo di partership istituzionale per la coprogettazione e gestione dei servizi e interventi   </t>
    </r>
    <r>
      <rPr>
        <sz val="12"/>
        <color indexed="8"/>
        <rFont val="Calibri"/>
        <family val="2"/>
      </rPr>
      <t xml:space="preserve">       </t>
    </r>
    <r>
      <rPr>
        <b/>
        <sz val="11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color indexed="8"/>
        <rFont val="Calibri"/>
        <family val="2"/>
      </rPr>
      <t>Tabella dei conferimenti pubblici in risorse non monetarie e in risorse monetarie</t>
    </r>
  </si>
  <si>
    <t>Tipologie di costo della coprogettazione</t>
  </si>
  <si>
    <t>UDEPE Ente Capofila</t>
  </si>
  <si>
    <t>Risorse non monetarie</t>
  </si>
  <si>
    <t>Risorse monetarie</t>
  </si>
  <si>
    <r>
      <t>E' indicato il valore complessivo  delle risorse non monetarie messe a disposizione dagli enti e organismi pubblici e di diritto pubblico del territorio che hanno sottoscritto l'accordo di partnership istituzionale pubblica ai sensi dell’art. 15 della legge 7 agosto 1990 n. 241  per la coprogettazione e successiva gestione, in partenariato pubblico/privato sociale, dei servizi e interventi. Di tale accordo è ente capofila l'UDEPE di Como.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 apposita</t>
    </r>
    <r>
      <rPr>
        <b/>
        <sz val="10"/>
        <color indexed="8"/>
        <rFont val="Calibri"/>
        <family val="2"/>
      </rPr>
      <t xml:space="preserve"> tabella dei conferimenti degli enti aderenti all'accordo</t>
    </r>
    <r>
      <rPr>
        <sz val="10"/>
        <color indexed="8"/>
        <rFont val="Calibri"/>
        <family val="2"/>
      </rPr>
      <t xml:space="preserve"> è esposto il dettaglio del valore delle risorse messe a disposizione da ciascun ente e organismo della partnership istituzionale.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quantificazione del valore economico di tali risorse è avvenuto con applicazione del criterio del costo vivo e reale e, ove ciò non è stato possibile , del costo figurativo del loro impiego ed utilizzo previsto per le gestione del servizio:  (per gli immobili : il fitto figurativo stimato sulla base del valore dei canoni correnti di locazione, gli oneri reali di manutenzione, pulizia e relative utenze; per i  beni mobili  e attrezzature : i costi reali in relazione all'utilizzo previsto; per il personale: costo vivo in relazione alle ore di impiego per la gestione dei servizi e interventi in coprogettazione, ecc.)</t>
    </r>
  </si>
  <si>
    <t>Regione Lombardia</t>
  </si>
  <si>
    <t>Totale valore economico risorse non monetarie (4+6+8+10+ 12+14+16+18+20+22+24+26+28+30+32)</t>
  </si>
  <si>
    <t>Totale finanziamenti (5+7+9+11+13+15+17+19+21+23+25+27+29+31+33)</t>
  </si>
  <si>
    <t>6) Altro (specificare)</t>
  </si>
  <si>
    <t xml:space="preserve">Prestazioni e attività di innovazione e di ottimizzazione e miglioramento della qualità del servizio </t>
  </si>
  <si>
    <t>COSTI DELLA COPROGETTAZIONE    (3+4+5)</t>
  </si>
  <si>
    <t>Attività (Finanziamento Partner Pubblico)</t>
  </si>
  <si>
    <t>1) Personale:</t>
  </si>
  <si>
    <t xml:space="preserve">  Referente di progetto</t>
  </si>
  <si>
    <t xml:space="preserve">  Amministrativo e contabile</t>
  </si>
  <si>
    <t xml:space="preserve">  Assistente sociale / Psicologo / Educatore / Mediatore</t>
  </si>
  <si>
    <t xml:space="preserve"> Altro  personale (volontari, tirocinanti, etc)</t>
  </si>
  <si>
    <t xml:space="preserve">  Operatore /Assistente/altro personale dipendente</t>
  </si>
  <si>
    <t xml:space="preserve">  Assistente sociale / Psicologo / Educatore / Mediatore/Altro </t>
  </si>
  <si>
    <t>Provincia di Brescia</t>
  </si>
  <si>
    <t>Provincia di Bergamo</t>
  </si>
  <si>
    <t>Provincia di Mantova</t>
  </si>
  <si>
    <t>Provincia di Cremona</t>
  </si>
  <si>
    <t>ATS Bergamo</t>
  </si>
  <si>
    <t>ASST Brescia</t>
  </si>
  <si>
    <t>ASST Papa Giovanni XXIII</t>
  </si>
  <si>
    <t>ATS Valpadana</t>
  </si>
  <si>
    <t>ATS Brescia</t>
  </si>
  <si>
    <t>Università degli Studi di Brescia</t>
  </si>
  <si>
    <t>Università degli Studi di Bergamo</t>
  </si>
  <si>
    <t>Comune di Brescia</t>
  </si>
  <si>
    <t>Comune di Bergamo</t>
  </si>
  <si>
    <t>Comune di Mantova</t>
  </si>
  <si>
    <r>
      <t xml:space="preserve">Allegato 3 relativo alla procedure di coprogettazione UDEPE BRESCIA                                                                                                              PIANO FINANZIARIO  PREVENTIVO DELLA COPROGETTAZIONE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</rPr>
      <t xml:space="preserve"> ( ALLEGATO AL DOCUMENTO PRELIMINARE DELLA COPROGETTAZIONE)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rgb="FF000000"/>
        <rFont val="Calibri"/>
      </rPr>
      <t>(I valori si riferiscono alla durata biennale della coprogettazione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</si>
</sst>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2"/>
      <color indexed="8"/>
      <name val="Calibri"/>
      <family val="2"/>
    </font>
    <font>
      <b/>
      <u/>
      <sz val="11"/>
      <color indexed="8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i/>
      <sz val="14"/>
      <color indexed="8"/>
      <name val="Calibri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i/>
      <sz val="10"/>
      <color rgb="FF000000"/>
      <name val="Calibri"/>
    </font>
    <font>
      <b/>
      <sz val="8"/>
      <color indexed="8"/>
      <name val="Calibri"/>
      <family val="2"/>
    </font>
    <font>
      <b/>
      <sz val="16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B05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hair">
        <color theme="0" tint="-0.2499465926084170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 tint="-0.14996795556505021"/>
      </bottom>
      <diagonal/>
    </border>
    <border>
      <left style="medium">
        <color auto="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auto="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hair">
        <color theme="0" tint="-0.2499465926084170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9">
    <xf numFmtId="0" fontId="0" fillId="0" borderId="0" xfId="0"/>
    <xf numFmtId="43" fontId="5" fillId="0" borderId="21" xfId="1" applyFont="1" applyFill="1" applyBorder="1" applyAlignment="1" applyProtection="1">
      <alignment vertical="center"/>
      <protection hidden="1"/>
    </xf>
    <xf numFmtId="43" fontId="5" fillId="0" borderId="22" xfId="1" applyFont="1" applyFill="1" applyBorder="1" applyAlignment="1" applyProtection="1">
      <alignment vertical="center"/>
      <protection hidden="1"/>
    </xf>
    <xf numFmtId="164" fontId="9" fillId="0" borderId="39" xfId="0" applyNumberFormat="1" applyFont="1" applyBorder="1" applyAlignment="1" applyProtection="1">
      <alignment vertical="center"/>
      <protection hidden="1"/>
    </xf>
    <xf numFmtId="164" fontId="9" fillId="3" borderId="39" xfId="0" applyNumberFormat="1" applyFont="1" applyFill="1" applyBorder="1" applyAlignment="1" applyProtection="1">
      <alignment vertical="center"/>
      <protection locked="0"/>
    </xf>
    <xf numFmtId="164" fontId="9" fillId="3" borderId="40" xfId="0" applyNumberFormat="1" applyFont="1" applyFill="1" applyBorder="1" applyAlignment="1" applyProtection="1">
      <alignment vertical="center"/>
      <protection locked="0"/>
    </xf>
    <xf numFmtId="164" fontId="5" fillId="0" borderId="12" xfId="0" applyNumberFormat="1" applyFont="1" applyBorder="1" applyAlignment="1" applyProtection="1">
      <alignment vertical="center"/>
      <protection hidden="1"/>
    </xf>
    <xf numFmtId="164" fontId="11" fillId="0" borderId="38" xfId="0" applyNumberFormat="1" applyFont="1" applyBorder="1" applyAlignment="1" applyProtection="1">
      <alignment horizontal="right" vertical="center"/>
      <protection hidden="1"/>
    </xf>
    <xf numFmtId="164" fontId="1" fillId="0" borderId="39" xfId="0" applyNumberFormat="1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3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28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41" xfId="0" applyFont="1" applyBorder="1" applyAlignment="1" applyProtection="1">
      <alignment vertical="center"/>
      <protection hidden="1"/>
    </xf>
    <xf numFmtId="164" fontId="9" fillId="0" borderId="38" xfId="0" applyNumberFormat="1" applyFont="1" applyBorder="1" applyAlignment="1" applyProtection="1">
      <alignment vertical="center"/>
      <protection hidden="1"/>
    </xf>
    <xf numFmtId="0" fontId="15" fillId="0" borderId="42" xfId="0" applyFont="1" applyBorder="1" applyAlignment="1" applyProtection="1">
      <alignment horizontal="left" vertical="center"/>
      <protection hidden="1"/>
    </xf>
    <xf numFmtId="0" fontId="9" fillId="0" borderId="42" xfId="0" applyFont="1" applyBorder="1" applyAlignment="1" applyProtection="1">
      <alignment vertical="center"/>
      <protection hidden="1"/>
    </xf>
    <xf numFmtId="0" fontId="9" fillId="0" borderId="42" xfId="0" applyFont="1" applyBorder="1" applyAlignment="1" applyProtection="1">
      <alignment horizontal="left" vertical="center" wrapText="1"/>
      <protection hidden="1"/>
    </xf>
    <xf numFmtId="0" fontId="9" fillId="0" borderId="43" xfId="0" applyFont="1" applyBorder="1" applyAlignment="1" applyProtection="1">
      <alignment horizontal="left" vertical="center"/>
      <protection hidden="1"/>
    </xf>
    <xf numFmtId="164" fontId="9" fillId="0" borderId="10" xfId="0" applyNumberFormat="1" applyFont="1" applyBorder="1" applyAlignment="1" applyProtection="1">
      <alignment horizontal="center" vertical="center"/>
      <protection hidden="1"/>
    </xf>
    <xf numFmtId="43" fontId="9" fillId="0" borderId="37" xfId="1" applyFont="1" applyFill="1" applyBorder="1" applyAlignment="1" applyProtection="1">
      <alignment vertical="center"/>
      <protection hidden="1"/>
    </xf>
    <xf numFmtId="43" fontId="9" fillId="0" borderId="29" xfId="1" applyFont="1" applyFill="1" applyBorder="1" applyAlignment="1" applyProtection="1">
      <alignment horizontal="center" vertical="center"/>
      <protection hidden="1"/>
    </xf>
    <xf numFmtId="43" fontId="9" fillId="0" borderId="0" xfId="1" applyFont="1" applyFill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vertical="center"/>
      <protection hidden="1"/>
    </xf>
    <xf numFmtId="43" fontId="0" fillId="0" borderId="0" xfId="0" applyNumberFormat="1" applyAlignment="1" applyProtection="1">
      <alignment vertical="center"/>
      <protection hidden="1"/>
    </xf>
    <xf numFmtId="0" fontId="20" fillId="0" borderId="14" xfId="0" applyFont="1" applyBorder="1" applyAlignment="1" applyProtection="1">
      <alignment horizontal="center" vertical="center" wrapText="1"/>
      <protection hidden="1"/>
    </xf>
    <xf numFmtId="43" fontId="9" fillId="0" borderId="19" xfId="1" applyFont="1" applyFill="1" applyBorder="1" applyAlignment="1" applyProtection="1">
      <alignment vertical="center"/>
      <protection hidden="1"/>
    </xf>
    <xf numFmtId="43" fontId="9" fillId="0" borderId="14" xfId="1" applyFont="1" applyFill="1" applyBorder="1" applyAlignment="1" applyProtection="1">
      <alignment vertical="center"/>
      <protection hidden="1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9" fillId="0" borderId="36" xfId="0" applyFont="1" applyBorder="1" applyAlignment="1">
      <alignment wrapText="1"/>
    </xf>
    <xf numFmtId="164" fontId="9" fillId="0" borderId="38" xfId="0" applyNumberFormat="1" applyFont="1" applyBorder="1" applyAlignment="1">
      <alignment vertical="center"/>
    </xf>
    <xf numFmtId="0" fontId="15" fillId="0" borderId="34" xfId="0" applyFont="1" applyBorder="1" applyAlignment="1">
      <alignment horizontal="left" wrapText="1" indent="1"/>
    </xf>
    <xf numFmtId="164" fontId="9" fillId="0" borderId="39" xfId="0" applyNumberFormat="1" applyFont="1" applyBorder="1" applyAlignment="1">
      <alignment vertical="center"/>
    </xf>
    <xf numFmtId="0" fontId="9" fillId="0" borderId="34" xfId="0" applyFont="1" applyBorder="1" applyAlignment="1">
      <alignment vertical="top" wrapText="1"/>
    </xf>
    <xf numFmtId="0" fontId="14" fillId="0" borderId="34" xfId="0" applyFont="1" applyBorder="1" applyAlignment="1">
      <alignment vertical="top" wrapText="1"/>
    </xf>
    <xf numFmtId="0" fontId="14" fillId="0" borderId="34" xfId="0" applyFont="1" applyBorder="1" applyAlignment="1">
      <alignment wrapText="1"/>
    </xf>
    <xf numFmtId="0" fontId="9" fillId="0" borderId="34" xfId="0" applyFont="1" applyBorder="1" applyAlignment="1">
      <alignment wrapText="1"/>
    </xf>
    <xf numFmtId="0" fontId="9" fillId="0" borderId="34" xfId="0" applyFont="1" applyBorder="1"/>
    <xf numFmtId="0" fontId="1" fillId="0" borderId="34" xfId="0" applyFont="1" applyBorder="1" applyAlignment="1">
      <alignment vertical="top" wrapText="1"/>
    </xf>
    <xf numFmtId="0" fontId="9" fillId="0" borderId="35" xfId="0" applyFont="1" applyBorder="1" applyAlignment="1">
      <alignment horizontal="left" vertical="top" wrapText="1"/>
    </xf>
    <xf numFmtId="164" fontId="9" fillId="0" borderId="45" xfId="0" applyNumberFormat="1" applyFont="1" applyBorder="1" applyAlignment="1">
      <alignment vertical="center"/>
    </xf>
    <xf numFmtId="164" fontId="9" fillId="0" borderId="34" xfId="0" applyNumberFormat="1" applyFont="1" applyBorder="1" applyAlignment="1">
      <alignment vertical="center"/>
    </xf>
    <xf numFmtId="0" fontId="22" fillId="0" borderId="34" xfId="0" applyFont="1" applyBorder="1" applyAlignment="1">
      <alignment horizontal="left" wrapText="1"/>
    </xf>
    <xf numFmtId="164" fontId="9" fillId="0" borderId="45" xfId="0" applyNumberFormat="1" applyFont="1" applyBorder="1"/>
    <xf numFmtId="164" fontId="9" fillId="0" borderId="46" xfId="0" applyNumberFormat="1" applyFont="1" applyBorder="1" applyAlignment="1">
      <alignment vertical="center"/>
    </xf>
    <xf numFmtId="0" fontId="23" fillId="0" borderId="1" xfId="0" applyFont="1" applyBorder="1" applyAlignment="1">
      <alignment horizontal="left" wrapText="1"/>
    </xf>
    <xf numFmtId="164" fontId="9" fillId="0" borderId="1" xfId="0" applyNumberFormat="1" applyFont="1" applyBorder="1"/>
    <xf numFmtId="164" fontId="9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43" fontId="3" fillId="0" borderId="1" xfId="1" applyFont="1" applyFill="1" applyBorder="1" applyProtection="1"/>
    <xf numFmtId="43" fontId="5" fillId="0" borderId="12" xfId="1" applyFont="1" applyFill="1" applyBorder="1" applyProtection="1"/>
    <xf numFmtId="0" fontId="0" fillId="0" borderId="0" xfId="0" applyAlignment="1">
      <alignment vertical="center"/>
    </xf>
    <xf numFmtId="43" fontId="3" fillId="0" borderId="1" xfId="0" applyNumberFormat="1" applyFont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0" applyNumberFormat="1"/>
    <xf numFmtId="0" fontId="0" fillId="0" borderId="7" xfId="0" applyBorder="1" applyAlignment="1">
      <alignment wrapText="1"/>
    </xf>
    <xf numFmtId="0" fontId="0" fillId="0" borderId="11" xfId="0" applyBorder="1"/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43" fontId="3" fillId="0" borderId="4" xfId="0" applyNumberFormat="1" applyFont="1" applyBorder="1" applyAlignment="1">
      <alignment horizontal="center" vertical="center"/>
    </xf>
    <xf numFmtId="43" fontId="3" fillId="0" borderId="12" xfId="0" applyNumberFormat="1" applyFont="1" applyBorder="1" applyAlignment="1">
      <alignment horizontal="center" vertical="center"/>
    </xf>
    <xf numFmtId="43" fontId="17" fillId="0" borderId="1" xfId="0" applyNumberFormat="1" applyFont="1" applyBorder="1"/>
    <xf numFmtId="0" fontId="17" fillId="0" borderId="9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43" fontId="17" fillId="0" borderId="26" xfId="0" applyNumberFormat="1" applyFont="1" applyBorder="1"/>
    <xf numFmtId="0" fontId="17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17" fillId="4" borderId="23" xfId="0" applyFont="1" applyFill="1" applyBorder="1" applyAlignment="1" applyProtection="1">
      <alignment horizontal="center" vertical="center"/>
      <protection locked="0"/>
    </xf>
    <xf numFmtId="164" fontId="1" fillId="0" borderId="44" xfId="0" applyNumberFormat="1" applyFont="1" applyBorder="1" applyAlignment="1" applyProtection="1">
      <alignment horizontal="right" vertical="center"/>
      <protection hidden="1"/>
    </xf>
    <xf numFmtId="164" fontId="9" fillId="0" borderId="12" xfId="0" applyNumberFormat="1" applyFont="1" applyBorder="1" applyAlignment="1" applyProtection="1">
      <alignment vertical="center"/>
      <protection hidden="1"/>
    </xf>
    <xf numFmtId="43" fontId="9" fillId="0" borderId="9" xfId="1" applyFont="1" applyFill="1" applyBorder="1" applyAlignment="1" applyProtection="1">
      <alignment vertical="center"/>
      <protection hidden="1"/>
    </xf>
    <xf numFmtId="43" fontId="9" fillId="0" borderId="12" xfId="1" applyFont="1" applyFill="1" applyBorder="1" applyAlignment="1" applyProtection="1">
      <alignment horizontal="center" vertical="center"/>
      <protection hidden="1"/>
    </xf>
    <xf numFmtId="43" fontId="5" fillId="0" borderId="12" xfId="1" applyFont="1" applyFill="1" applyBorder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21" fillId="0" borderId="8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/>
    <xf numFmtId="0" fontId="5" fillId="0" borderId="24" xfId="0" applyFont="1" applyBorder="1"/>
    <xf numFmtId="0" fontId="5" fillId="0" borderId="25" xfId="0" applyFont="1" applyBorder="1"/>
    <xf numFmtId="0" fontId="9" fillId="0" borderId="3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1" fontId="3" fillId="4" borderId="18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9" fillId="0" borderId="20" xfId="0" applyFont="1" applyBorder="1"/>
    <xf numFmtId="0" fontId="9" fillId="0" borderId="7" xfId="0" applyFont="1" applyBorder="1"/>
    <xf numFmtId="0" fontId="9" fillId="0" borderId="11" xfId="0" applyFont="1" applyBorder="1"/>
    <xf numFmtId="0" fontId="9" fillId="0" borderId="3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wrapText="1"/>
    </xf>
    <xf numFmtId="43" fontId="3" fillId="0" borderId="25" xfId="0" applyNumberFormat="1" applyFont="1" applyBorder="1" applyAlignment="1">
      <alignment horizontal="center" vertical="center"/>
    </xf>
    <xf numFmtId="43" fontId="3" fillId="0" borderId="13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43" fontId="3" fillId="0" borderId="26" xfId="0" applyNumberFormat="1" applyFont="1" applyBorder="1" applyAlignment="1">
      <alignment horizontal="center" vertical="center"/>
    </xf>
    <xf numFmtId="43" fontId="3" fillId="0" borderId="20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horizontal="center"/>
    </xf>
    <xf numFmtId="43" fontId="5" fillId="0" borderId="20" xfId="1" applyFont="1" applyFill="1" applyBorder="1" applyAlignment="1" applyProtection="1">
      <alignment horizontal="center"/>
    </xf>
    <xf numFmtId="43" fontId="5" fillId="0" borderId="11" xfId="1" applyFont="1" applyFill="1" applyBorder="1" applyAlignment="1" applyProtection="1">
      <alignment horizontal="center"/>
    </xf>
    <xf numFmtId="43" fontId="1" fillId="0" borderId="8" xfId="1" applyFont="1" applyFill="1" applyBorder="1" applyAlignment="1" applyProtection="1">
      <alignment horizontal="center" wrapText="1"/>
    </xf>
    <xf numFmtId="43" fontId="1" fillId="0" borderId="25" xfId="1" applyFont="1" applyFill="1" applyBorder="1" applyAlignment="1" applyProtection="1">
      <alignment horizontal="center" wrapText="1"/>
    </xf>
    <xf numFmtId="43" fontId="1" fillId="0" borderId="9" xfId="1" applyFont="1" applyFill="1" applyBorder="1" applyAlignment="1" applyProtection="1">
      <alignment horizontal="center" wrapText="1"/>
    </xf>
    <xf numFmtId="43" fontId="1" fillId="0" borderId="26" xfId="1" applyFont="1" applyFill="1" applyBorder="1" applyAlignment="1" applyProtection="1">
      <alignment horizontal="center" wrapText="1"/>
    </xf>
    <xf numFmtId="164" fontId="9" fillId="0" borderId="4" xfId="0" applyNumberFormat="1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164" fontId="9" fillId="0" borderId="46" xfId="0" applyNumberFormat="1" applyFont="1" applyBorder="1" applyAlignment="1">
      <alignment horizontal="center"/>
    </xf>
    <xf numFmtId="0" fontId="9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0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2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30" xfId="0" applyFont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 vertical="center" wrapText="1"/>
      <protection hidden="1"/>
    </xf>
    <xf numFmtId="43" fontId="9" fillId="3" borderId="4" xfId="1" applyFont="1" applyFill="1" applyBorder="1" applyAlignment="1" applyProtection="1">
      <alignment horizontal="center" vertical="center"/>
      <protection locked="0"/>
    </xf>
    <xf numFmtId="43" fontId="9" fillId="3" borderId="10" xfId="1" applyFont="1" applyFill="1" applyBorder="1" applyAlignment="1" applyProtection="1">
      <alignment horizontal="center" vertical="center"/>
      <protection locked="0"/>
    </xf>
    <xf numFmtId="43" fontId="9" fillId="3" borderId="1" xfId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32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33" xfId="0" applyFont="1" applyBorder="1" applyAlignment="1" applyProtection="1">
      <alignment horizontal="center" vertical="center" wrapText="1"/>
      <protection hidden="1"/>
    </xf>
    <xf numFmtId="0" fontId="5" fillId="0" borderId="17" xfId="0" applyFont="1" applyBorder="1" applyAlignment="1" applyProtection="1">
      <alignment horizontal="center" vertical="center" wrapText="1"/>
      <protection hidden="1"/>
    </xf>
    <xf numFmtId="0" fontId="5" fillId="0" borderId="30" xfId="0" applyFont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horizontal="center" vertical="center"/>
      <protection hidden="1"/>
    </xf>
    <xf numFmtId="43" fontId="9" fillId="0" borderId="4" xfId="1" applyFont="1" applyFill="1" applyBorder="1" applyAlignment="1" applyProtection="1">
      <alignment horizontal="center" vertical="center"/>
      <protection hidden="1"/>
    </xf>
    <xf numFmtId="43" fontId="9" fillId="0" borderId="10" xfId="1" applyFont="1" applyFill="1" applyBorder="1" applyAlignment="1" applyProtection="1">
      <alignment horizontal="center" vertical="center"/>
      <protection hidden="1"/>
    </xf>
    <xf numFmtId="43" fontId="9" fillId="0" borderId="1" xfId="1" applyFont="1" applyFill="1" applyBorder="1" applyAlignment="1" applyProtection="1">
      <alignment horizontal="center" vertical="center"/>
      <protection hidden="1"/>
    </xf>
  </cellXfs>
  <cellStyles count="2">
    <cellStyle name="Migliaia" xfId="1" builtinId="3"/>
    <cellStyle name="Normale" xfId="0" builtinId="0"/>
  </cellStyles>
  <dxfs count="18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showGridLines="0" tabSelected="1" zoomScaleNormal="100" workbookViewId="0">
      <selection activeCell="B4" sqref="B4:C4"/>
    </sheetView>
  </sheetViews>
  <sheetFormatPr defaultColWidth="8.88671875" defaultRowHeight="14.4" x14ac:dyDescent="0.3"/>
  <cols>
    <col min="2" max="2" width="48" customWidth="1"/>
    <col min="3" max="3" width="17.5546875" customWidth="1"/>
    <col min="4" max="4" width="26.44140625" customWidth="1"/>
    <col min="5" max="5" width="36.109375" customWidth="1"/>
    <col min="6" max="6" width="8.109375" customWidth="1"/>
    <col min="7" max="7" width="24.109375" customWidth="1"/>
    <col min="8" max="9" width="10.33203125" bestFit="1" customWidth="1"/>
  </cols>
  <sheetData>
    <row r="1" spans="2:8" ht="3.75" customHeight="1" thickBot="1" x14ac:dyDescent="0.35">
      <c r="D1" s="36"/>
      <c r="E1" s="36"/>
      <c r="F1" s="133"/>
      <c r="G1" s="133"/>
    </row>
    <row r="2" spans="2:8" ht="27" customHeight="1" x14ac:dyDescent="0.3">
      <c r="B2" s="90" t="s">
        <v>66</v>
      </c>
      <c r="C2" s="91"/>
      <c r="D2" s="91"/>
      <c r="E2" s="91"/>
      <c r="F2" s="91"/>
      <c r="G2" s="92"/>
      <c r="H2" s="89"/>
    </row>
    <row r="3" spans="2:8" ht="49.5" customHeight="1" thickBot="1" x14ac:dyDescent="0.35">
      <c r="B3" s="93"/>
      <c r="C3" s="94"/>
      <c r="D3" s="94"/>
      <c r="E3" s="94"/>
      <c r="F3" s="94"/>
      <c r="G3" s="95"/>
      <c r="H3" s="89"/>
    </row>
    <row r="4" spans="2:8" ht="28.5" customHeight="1" thickBot="1" x14ac:dyDescent="0.35">
      <c r="B4" s="98" t="s">
        <v>0</v>
      </c>
      <c r="C4" s="99"/>
      <c r="D4" s="37" t="s">
        <v>1</v>
      </c>
      <c r="E4" s="38" t="s">
        <v>2</v>
      </c>
      <c r="F4" s="96" t="s">
        <v>3</v>
      </c>
      <c r="G4" s="97"/>
    </row>
    <row r="5" spans="2:8" ht="83.25" customHeight="1" thickBot="1" x14ac:dyDescent="0.35">
      <c r="B5" s="39" t="s">
        <v>4</v>
      </c>
      <c r="C5" s="40" t="s">
        <v>43</v>
      </c>
      <c r="D5" s="40" t="s">
        <v>5</v>
      </c>
      <c r="E5" s="38" t="s">
        <v>6</v>
      </c>
      <c r="F5" s="137" t="s">
        <v>7</v>
      </c>
      <c r="G5" s="138"/>
    </row>
    <row r="6" spans="2:8" ht="15.6" customHeight="1" thickBot="1" x14ac:dyDescent="0.35">
      <c r="B6" s="41">
        <v>1</v>
      </c>
      <c r="C6" s="42">
        <v>2</v>
      </c>
      <c r="D6" s="42">
        <v>3</v>
      </c>
      <c r="E6" s="42">
        <v>4</v>
      </c>
      <c r="F6" s="139">
        <v>5</v>
      </c>
      <c r="G6" s="139"/>
    </row>
    <row r="7" spans="2:8" ht="14.4" customHeight="1" x14ac:dyDescent="0.3">
      <c r="B7" s="43" t="s">
        <v>8</v>
      </c>
      <c r="C7" s="44">
        <f>D7</f>
        <v>6000</v>
      </c>
      <c r="D7" s="44">
        <f>'Tabella conferimenti pubblici'!$B$7</f>
        <v>6000</v>
      </c>
      <c r="E7" s="155">
        <f>G25</f>
        <v>39000</v>
      </c>
      <c r="F7" s="151">
        <f>'Tabella conferimenti pubblici'!C26</f>
        <v>150000</v>
      </c>
      <c r="G7" s="152"/>
    </row>
    <row r="8" spans="2:8" ht="7.5" customHeight="1" x14ac:dyDescent="0.3">
      <c r="B8" s="45"/>
      <c r="C8" s="46"/>
      <c r="D8" s="46"/>
      <c r="E8" s="156"/>
      <c r="F8" s="153"/>
      <c r="G8" s="154"/>
    </row>
    <row r="9" spans="2:8" x14ac:dyDescent="0.3">
      <c r="B9" s="47" t="s">
        <v>9</v>
      </c>
      <c r="C9" s="46">
        <f>D9</f>
        <v>0</v>
      </c>
      <c r="D9" s="46">
        <f>'Tabella conferimenti pubblici'!B14</f>
        <v>0</v>
      </c>
      <c r="E9" s="156"/>
      <c r="F9" s="153"/>
      <c r="G9" s="154"/>
    </row>
    <row r="10" spans="2:8" ht="6" customHeight="1" x14ac:dyDescent="0.3">
      <c r="B10" s="48"/>
      <c r="C10" s="46"/>
      <c r="D10" s="46"/>
      <c r="E10" s="156"/>
      <c r="F10" s="153"/>
      <c r="G10" s="154"/>
    </row>
    <row r="11" spans="2:8" x14ac:dyDescent="0.3">
      <c r="B11" s="47" t="s">
        <v>10</v>
      </c>
      <c r="C11" s="46">
        <f>D11</f>
        <v>0</v>
      </c>
      <c r="D11" s="46">
        <f>'Tabella conferimenti pubblici'!B16</f>
        <v>0</v>
      </c>
      <c r="E11" s="156"/>
      <c r="F11" s="153"/>
      <c r="G11" s="154"/>
    </row>
    <row r="12" spans="2:8" ht="6.75" customHeight="1" x14ac:dyDescent="0.3">
      <c r="B12" s="49"/>
      <c r="C12" s="46"/>
      <c r="D12" s="46"/>
      <c r="E12" s="156"/>
      <c r="F12" s="153"/>
      <c r="G12" s="154"/>
    </row>
    <row r="13" spans="2:8" x14ac:dyDescent="0.3">
      <c r="B13" s="50" t="s">
        <v>11</v>
      </c>
      <c r="C13" s="46">
        <f>D13</f>
        <v>0</v>
      </c>
      <c r="D13" s="46">
        <f>'Tabella conferimenti pubblici'!B18</f>
        <v>0</v>
      </c>
      <c r="E13" s="156"/>
      <c r="F13" s="153"/>
      <c r="G13" s="154"/>
    </row>
    <row r="14" spans="2:8" ht="6" customHeight="1" x14ac:dyDescent="0.3">
      <c r="B14" s="50"/>
      <c r="C14" s="46"/>
      <c r="D14" s="46"/>
      <c r="E14" s="156"/>
      <c r="F14" s="153"/>
      <c r="G14" s="154"/>
    </row>
    <row r="15" spans="2:8" x14ac:dyDescent="0.3">
      <c r="B15" s="51" t="s">
        <v>12</v>
      </c>
      <c r="C15" s="46">
        <f>D15</f>
        <v>0</v>
      </c>
      <c r="D15" s="46">
        <f>'Tabella conferimenti pubblici'!B20</f>
        <v>0</v>
      </c>
      <c r="E15" s="156"/>
      <c r="F15" s="153"/>
      <c r="G15" s="154"/>
    </row>
    <row r="16" spans="2:8" ht="6" customHeight="1" x14ac:dyDescent="0.3">
      <c r="B16" s="52"/>
      <c r="C16" s="46"/>
      <c r="D16" s="46"/>
      <c r="E16" s="156"/>
      <c r="F16" s="153"/>
      <c r="G16" s="154"/>
    </row>
    <row r="17" spans="1:9" x14ac:dyDescent="0.3">
      <c r="B17" s="53" t="s">
        <v>41</v>
      </c>
      <c r="C17" s="46">
        <f>D17</f>
        <v>0</v>
      </c>
      <c r="D17" s="54">
        <f>'Tabella conferimenti pubblici'!B22</f>
        <v>0</v>
      </c>
      <c r="E17" s="156"/>
      <c r="F17" s="153"/>
      <c r="G17" s="154"/>
    </row>
    <row r="18" spans="1:9" ht="5.4" customHeight="1" x14ac:dyDescent="0.3">
      <c r="B18" s="53"/>
      <c r="C18" s="46"/>
      <c r="D18" s="55"/>
      <c r="E18" s="156"/>
      <c r="F18" s="153"/>
      <c r="G18" s="154"/>
    </row>
    <row r="19" spans="1:9" ht="27.6" x14ac:dyDescent="0.3">
      <c r="B19" s="56" t="s">
        <v>42</v>
      </c>
      <c r="C19" s="57">
        <f>E7</f>
        <v>39000</v>
      </c>
      <c r="D19" s="58"/>
      <c r="E19" s="157"/>
      <c r="F19" s="153"/>
      <c r="G19" s="154"/>
    </row>
    <row r="20" spans="1:9" ht="21" customHeight="1" thickBot="1" x14ac:dyDescent="0.35">
      <c r="B20" s="59" t="s">
        <v>44</v>
      </c>
      <c r="C20" s="60">
        <f>F7</f>
        <v>150000</v>
      </c>
      <c r="D20" s="61"/>
      <c r="E20" s="61"/>
      <c r="F20" s="153"/>
      <c r="G20" s="154"/>
    </row>
    <row r="21" spans="1:9" ht="15" thickBot="1" x14ac:dyDescent="0.35">
      <c r="B21" s="62" t="s">
        <v>13</v>
      </c>
      <c r="C21" s="63">
        <f>D21+E21+F21</f>
        <v>195000</v>
      </c>
      <c r="D21" s="63">
        <f>SUM(D7:D19)</f>
        <v>6000</v>
      </c>
      <c r="E21" s="64">
        <f>G25</f>
        <v>39000</v>
      </c>
      <c r="F21" s="149">
        <f>F7</f>
        <v>150000</v>
      </c>
      <c r="G21" s="150"/>
    </row>
    <row r="22" spans="1:9" s="65" customFormat="1" ht="30.75" customHeight="1" thickBot="1" x14ac:dyDescent="0.35">
      <c r="B22" s="142" t="s">
        <v>14</v>
      </c>
      <c r="C22" s="143"/>
      <c r="D22" s="66">
        <f>IF(ISERROR(D21/G30*100),0,D21/G30*100)</f>
        <v>3.0769230769230771</v>
      </c>
      <c r="E22" s="66">
        <f>IF(ISERROR(G25/G30*100),0,G25/G30*100)</f>
        <v>20</v>
      </c>
      <c r="F22" s="145">
        <f>IF(ISERROR(F32),0,F32)</f>
        <v>76.92307692307692</v>
      </c>
      <c r="G22" s="146"/>
      <c r="H22" s="67"/>
      <c r="I22" s="67"/>
    </row>
    <row r="23" spans="1:9" ht="9.6" customHeight="1" thickBot="1" x14ac:dyDescent="0.35">
      <c r="A23" s="68"/>
      <c r="B23" s="147"/>
      <c r="C23" s="148"/>
      <c r="D23" s="148"/>
      <c r="E23" s="148"/>
      <c r="F23" s="69"/>
      <c r="G23" s="70"/>
    </row>
    <row r="24" spans="1:9" ht="16.95" customHeight="1" thickBot="1" x14ac:dyDescent="0.35">
      <c r="B24" s="115" t="s">
        <v>15</v>
      </c>
      <c r="C24" s="116"/>
      <c r="D24" s="116"/>
      <c r="E24" s="117"/>
      <c r="F24" s="71" t="s">
        <v>16</v>
      </c>
      <c r="G24" s="72" t="s">
        <v>17</v>
      </c>
    </row>
    <row r="25" spans="1:9" ht="10.5" customHeight="1" x14ac:dyDescent="0.3">
      <c r="B25" s="118"/>
      <c r="C25" s="119"/>
      <c r="D25" s="119"/>
      <c r="E25" s="120"/>
      <c r="F25" s="106">
        <v>20</v>
      </c>
      <c r="G25" s="140">
        <f>(G28*F25)/F28</f>
        <v>39000</v>
      </c>
    </row>
    <row r="26" spans="1:9" ht="7.5" customHeight="1" thickBot="1" x14ac:dyDescent="0.35">
      <c r="B26" s="121"/>
      <c r="C26" s="122"/>
      <c r="D26" s="122"/>
      <c r="E26" s="123"/>
      <c r="F26" s="107"/>
      <c r="G26" s="144"/>
    </row>
    <row r="27" spans="1:9" ht="16.2" customHeight="1" thickBot="1" x14ac:dyDescent="0.35">
      <c r="B27" s="126" t="s">
        <v>18</v>
      </c>
      <c r="C27" s="127"/>
      <c r="D27" s="127"/>
      <c r="E27" s="127"/>
      <c r="F27" s="73" t="s">
        <v>16</v>
      </c>
      <c r="G27" s="74" t="s">
        <v>19</v>
      </c>
    </row>
    <row r="28" spans="1:9" ht="16.2" customHeight="1" thickBot="1" x14ac:dyDescent="0.35">
      <c r="B28" s="128"/>
      <c r="C28" s="129"/>
      <c r="D28" s="129"/>
      <c r="E28" s="129"/>
      <c r="F28" s="83">
        <v>80</v>
      </c>
      <c r="G28" s="75">
        <f>D21+F7</f>
        <v>156000</v>
      </c>
    </row>
    <row r="29" spans="1:9" ht="4.2" customHeight="1" thickBot="1" x14ac:dyDescent="0.35">
      <c r="B29" s="76"/>
      <c r="C29" s="77"/>
      <c r="D29" s="77"/>
      <c r="E29" s="77"/>
      <c r="F29" s="78"/>
      <c r="G29" s="79"/>
    </row>
    <row r="30" spans="1:9" ht="12" customHeight="1" thickBot="1" x14ac:dyDescent="0.35">
      <c r="B30" s="130" t="s">
        <v>20</v>
      </c>
      <c r="C30" s="131"/>
      <c r="D30" s="131"/>
      <c r="E30" s="132"/>
      <c r="F30" s="80"/>
      <c r="G30" s="75">
        <f>G28+G25</f>
        <v>195000</v>
      </c>
    </row>
    <row r="31" spans="1:9" ht="15.75" customHeight="1" thickBot="1" x14ac:dyDescent="0.35">
      <c r="B31" s="115" t="s">
        <v>21</v>
      </c>
      <c r="C31" s="116"/>
      <c r="D31" s="116"/>
      <c r="E31" s="117"/>
      <c r="F31" s="81" t="s">
        <v>16</v>
      </c>
      <c r="G31" s="82" t="s">
        <v>17</v>
      </c>
    </row>
    <row r="32" spans="1:9" x14ac:dyDescent="0.3">
      <c r="B32" s="118"/>
      <c r="C32" s="119"/>
      <c r="D32" s="119"/>
      <c r="E32" s="120"/>
      <c r="F32" s="124">
        <f>IF(ISERROR((G32*100)/G30),0,(G32*100)/G30)</f>
        <v>76.92307692307692</v>
      </c>
      <c r="G32" s="140">
        <f>F7</f>
        <v>150000</v>
      </c>
    </row>
    <row r="33" spans="2:7" ht="0.75" customHeight="1" thickBot="1" x14ac:dyDescent="0.35">
      <c r="B33" s="121"/>
      <c r="C33" s="122"/>
      <c r="D33" s="122"/>
      <c r="E33" s="123"/>
      <c r="F33" s="125"/>
      <c r="G33" s="141"/>
    </row>
    <row r="34" spans="2:7" ht="13.5" customHeight="1" thickBot="1" x14ac:dyDescent="0.35">
      <c r="B34" s="114"/>
      <c r="C34" s="114"/>
      <c r="D34" s="114"/>
      <c r="E34" s="114"/>
      <c r="F34" s="114"/>
      <c r="G34" s="114"/>
    </row>
    <row r="35" spans="2:7" ht="15" thickBot="1" x14ac:dyDescent="0.35">
      <c r="B35" s="134" t="s">
        <v>22</v>
      </c>
      <c r="C35" s="135"/>
      <c r="D35" s="135"/>
      <c r="E35" s="135"/>
      <c r="F35" s="136"/>
    </row>
    <row r="36" spans="2:7" x14ac:dyDescent="0.3">
      <c r="B36" s="100" t="s">
        <v>23</v>
      </c>
      <c r="C36" s="101"/>
      <c r="D36" s="101"/>
      <c r="E36" s="101"/>
      <c r="F36" s="102"/>
    </row>
    <row r="37" spans="2:7" ht="15.75" customHeight="1" thickBot="1" x14ac:dyDescent="0.35">
      <c r="B37" s="111" t="s">
        <v>24</v>
      </c>
      <c r="C37" s="112"/>
      <c r="D37" s="112"/>
      <c r="E37" s="112"/>
      <c r="F37" s="113"/>
    </row>
    <row r="38" spans="2:7" ht="15" thickBot="1" x14ac:dyDescent="0.35">
      <c r="B38" s="108"/>
      <c r="C38" s="109"/>
      <c r="D38" s="109"/>
      <c r="E38" s="109"/>
      <c r="F38" s="110"/>
    </row>
    <row r="39" spans="2:7" x14ac:dyDescent="0.3">
      <c r="B39" s="100" t="s">
        <v>25</v>
      </c>
      <c r="C39" s="101"/>
      <c r="D39" s="101"/>
      <c r="E39" s="101"/>
      <c r="F39" s="102"/>
    </row>
    <row r="40" spans="2:7" ht="15" thickBot="1" x14ac:dyDescent="0.35">
      <c r="B40" s="103" t="s">
        <v>26</v>
      </c>
      <c r="C40" s="104"/>
      <c r="D40" s="104"/>
      <c r="E40" s="104"/>
      <c r="F40" s="105"/>
    </row>
    <row r="41" spans="2:7" ht="15" thickBot="1" x14ac:dyDescent="0.35">
      <c r="B41" s="161"/>
      <c r="C41" s="162"/>
      <c r="D41" s="162"/>
      <c r="E41" s="162"/>
      <c r="F41" s="163"/>
    </row>
    <row r="42" spans="2:7" x14ac:dyDescent="0.3">
      <c r="B42" s="100" t="s">
        <v>27</v>
      </c>
      <c r="C42" s="101"/>
      <c r="D42" s="101"/>
      <c r="E42" s="101"/>
      <c r="F42" s="102"/>
    </row>
    <row r="43" spans="2:7" ht="134.25" customHeight="1" thickBot="1" x14ac:dyDescent="0.35">
      <c r="B43" s="111" t="s">
        <v>37</v>
      </c>
      <c r="C43" s="112"/>
      <c r="D43" s="112"/>
      <c r="E43" s="112"/>
      <c r="F43" s="113"/>
    </row>
    <row r="44" spans="2:7" ht="12" customHeight="1" thickBot="1" x14ac:dyDescent="0.35">
      <c r="B44" s="158"/>
      <c r="C44" s="159"/>
      <c r="D44" s="159"/>
      <c r="E44" s="159"/>
      <c r="F44" s="160"/>
    </row>
    <row r="45" spans="2:7" ht="15" thickBot="1" x14ac:dyDescent="0.35">
      <c r="B45" s="100" t="s">
        <v>28</v>
      </c>
      <c r="C45" s="101"/>
      <c r="D45" s="101"/>
      <c r="E45" s="101"/>
      <c r="F45" s="102"/>
    </row>
    <row r="46" spans="2:7" ht="109.5" customHeight="1" thickBot="1" x14ac:dyDescent="0.35">
      <c r="B46" s="164" t="s">
        <v>29</v>
      </c>
      <c r="C46" s="165"/>
      <c r="D46" s="165"/>
      <c r="E46" s="165"/>
      <c r="F46" s="166"/>
    </row>
    <row r="47" spans="2:7" ht="15" thickBot="1" x14ac:dyDescent="0.35">
      <c r="B47" s="167"/>
      <c r="C47" s="168"/>
      <c r="D47" s="168"/>
      <c r="E47" s="168"/>
      <c r="F47" s="169"/>
    </row>
    <row r="48" spans="2:7" ht="15" thickBot="1" x14ac:dyDescent="0.35">
      <c r="B48" s="170" t="s">
        <v>30</v>
      </c>
      <c r="C48" s="171"/>
      <c r="D48" s="171"/>
      <c r="E48" s="171"/>
      <c r="F48" s="172"/>
    </row>
    <row r="49" spans="2:6" ht="159" customHeight="1" thickBot="1" x14ac:dyDescent="0.35">
      <c r="B49" s="164" t="s">
        <v>31</v>
      </c>
      <c r="C49" s="165"/>
      <c r="D49" s="165"/>
      <c r="E49" s="165"/>
      <c r="F49" s="166"/>
    </row>
    <row r="58" spans="2:6" ht="15" customHeight="1" x14ac:dyDescent="0.3"/>
    <row r="59" spans="2:6" ht="15" customHeight="1" x14ac:dyDescent="0.3"/>
  </sheetData>
  <sheetProtection sheet="1" objects="1" scenarios="1"/>
  <mergeCells count="37">
    <mergeCell ref="B44:F44"/>
    <mergeCell ref="B41:F41"/>
    <mergeCell ref="B49:F49"/>
    <mergeCell ref="B45:F45"/>
    <mergeCell ref="B46:F46"/>
    <mergeCell ref="B47:F47"/>
    <mergeCell ref="B48:F48"/>
    <mergeCell ref="B42:F42"/>
    <mergeCell ref="B43:F43"/>
    <mergeCell ref="F1:G1"/>
    <mergeCell ref="B35:F35"/>
    <mergeCell ref="F5:G5"/>
    <mergeCell ref="F6:G6"/>
    <mergeCell ref="G32:G33"/>
    <mergeCell ref="B22:C22"/>
    <mergeCell ref="G25:G26"/>
    <mergeCell ref="F22:G22"/>
    <mergeCell ref="B23:E23"/>
    <mergeCell ref="F21:G21"/>
    <mergeCell ref="F7:G20"/>
    <mergeCell ref="E7:E19"/>
    <mergeCell ref="B40:F40"/>
    <mergeCell ref="F25:F26"/>
    <mergeCell ref="B38:F38"/>
    <mergeCell ref="B39:F39"/>
    <mergeCell ref="B37:F37"/>
    <mergeCell ref="B34:G34"/>
    <mergeCell ref="B31:E33"/>
    <mergeCell ref="B24:E26"/>
    <mergeCell ref="F32:F33"/>
    <mergeCell ref="B27:E28"/>
    <mergeCell ref="B30:E30"/>
    <mergeCell ref="H2:H3"/>
    <mergeCell ref="B2:G3"/>
    <mergeCell ref="F4:G4"/>
    <mergeCell ref="B4:C4"/>
    <mergeCell ref="B36:F36"/>
  </mergeCells>
  <phoneticPr fontId="16" type="noConversion"/>
  <conditionalFormatting sqref="C9:D9">
    <cfRule type="cellIs" dxfId="181" priority="7" operator="notEqual">
      <formula>0</formula>
    </cfRule>
  </conditionalFormatting>
  <conditionalFormatting sqref="C11:D11">
    <cfRule type="cellIs" dxfId="180" priority="6" operator="notEqual">
      <formula>0</formula>
    </cfRule>
  </conditionalFormatting>
  <conditionalFormatting sqref="C13:D13">
    <cfRule type="cellIs" dxfId="179" priority="5" operator="notEqual">
      <formula>0</formula>
    </cfRule>
  </conditionalFormatting>
  <conditionalFormatting sqref="C15:D15">
    <cfRule type="cellIs" dxfId="178" priority="4" operator="notEqual">
      <formula>0</formula>
    </cfRule>
  </conditionalFormatting>
  <conditionalFormatting sqref="C17:D17">
    <cfRule type="cellIs" dxfId="177" priority="3" operator="notEqual">
      <formula>0</formula>
    </cfRule>
  </conditionalFormatting>
  <conditionalFormatting sqref="C19:D20">
    <cfRule type="cellIs" dxfId="176" priority="9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5"/>
  <sheetViews>
    <sheetView showGridLines="0" zoomScale="90" zoomScaleNormal="90" workbookViewId="0">
      <selection activeCell="B54" sqref="B54:C54"/>
    </sheetView>
  </sheetViews>
  <sheetFormatPr defaultColWidth="8.88671875" defaultRowHeight="14.4" x14ac:dyDescent="0.3"/>
  <cols>
    <col min="1" max="1" width="39" style="9" customWidth="1"/>
    <col min="2" max="3" width="16.6640625" style="9" customWidth="1"/>
    <col min="4" max="17" width="13.6640625" style="9" customWidth="1"/>
    <col min="18" max="16384" width="8.88671875" style="9"/>
  </cols>
  <sheetData>
    <row r="1" spans="1:17" ht="3.6" customHeight="1" x14ac:dyDescent="0.3"/>
    <row r="2" spans="1:17" ht="55.95" customHeight="1" x14ac:dyDescent="0.3">
      <c r="A2" s="178" t="s">
        <v>32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0"/>
      <c r="O2" s="10"/>
      <c r="P2" s="10"/>
      <c r="Q2" s="10"/>
    </row>
    <row r="3" spans="1:17" ht="4.95" customHeight="1" thickBot="1" x14ac:dyDescent="0.3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13" customFormat="1" ht="58.95" customHeight="1" x14ac:dyDescent="0.3">
      <c r="A4" s="180" t="s">
        <v>33</v>
      </c>
      <c r="B4" s="182" t="s">
        <v>39</v>
      </c>
      <c r="C4" s="182" t="s">
        <v>40</v>
      </c>
      <c r="D4" s="184" t="s">
        <v>34</v>
      </c>
      <c r="E4" s="185"/>
      <c r="F4" s="184" t="s">
        <v>38</v>
      </c>
      <c r="G4" s="185"/>
      <c r="H4" s="184" t="s">
        <v>52</v>
      </c>
      <c r="I4" s="185"/>
      <c r="J4" s="173" t="s">
        <v>53</v>
      </c>
      <c r="K4" s="174"/>
      <c r="L4" s="173" t="s">
        <v>54</v>
      </c>
      <c r="M4" s="174"/>
      <c r="N4" s="173" t="s">
        <v>55</v>
      </c>
      <c r="O4" s="174"/>
      <c r="P4" s="173" t="s">
        <v>56</v>
      </c>
      <c r="Q4" s="174"/>
    </row>
    <row r="5" spans="1:17" ht="49.5" customHeight="1" x14ac:dyDescent="0.3">
      <c r="A5" s="181"/>
      <c r="B5" s="183"/>
      <c r="C5" s="183"/>
      <c r="D5" s="14" t="s">
        <v>35</v>
      </c>
      <c r="E5" s="15" t="s">
        <v>36</v>
      </c>
      <c r="F5" s="14" t="s">
        <v>35</v>
      </c>
      <c r="G5" s="15" t="s">
        <v>36</v>
      </c>
      <c r="H5" s="14" t="s">
        <v>35</v>
      </c>
      <c r="I5" s="15" t="s">
        <v>36</v>
      </c>
      <c r="J5" s="14" t="s">
        <v>35</v>
      </c>
      <c r="K5" s="15" t="s">
        <v>36</v>
      </c>
      <c r="L5" s="14" t="s">
        <v>35</v>
      </c>
      <c r="M5" s="15" t="s">
        <v>36</v>
      </c>
      <c r="N5" s="14" t="s">
        <v>35</v>
      </c>
      <c r="O5" s="15" t="s">
        <v>36</v>
      </c>
      <c r="P5" s="14" t="s">
        <v>35</v>
      </c>
      <c r="Q5" s="15" t="s">
        <v>36</v>
      </c>
    </row>
    <row r="6" spans="1:17" ht="15" thickBot="1" x14ac:dyDescent="0.35">
      <c r="A6" s="16">
        <v>1</v>
      </c>
      <c r="B6" s="17">
        <v>2</v>
      </c>
      <c r="C6" s="17">
        <v>3</v>
      </c>
      <c r="D6" s="17">
        <v>4</v>
      </c>
      <c r="E6" s="17">
        <v>5</v>
      </c>
      <c r="F6" s="18">
        <v>6</v>
      </c>
      <c r="G6" s="19">
        <v>7</v>
      </c>
      <c r="H6" s="18">
        <v>8</v>
      </c>
      <c r="I6" s="20">
        <v>9</v>
      </c>
      <c r="J6" s="18">
        <v>10</v>
      </c>
      <c r="K6" s="20">
        <v>11</v>
      </c>
      <c r="L6" s="18">
        <v>12</v>
      </c>
      <c r="M6" s="20">
        <v>13</v>
      </c>
      <c r="N6" s="18">
        <v>14</v>
      </c>
      <c r="O6" s="20">
        <v>15</v>
      </c>
      <c r="P6" s="18">
        <v>16</v>
      </c>
      <c r="Q6" s="20">
        <v>17</v>
      </c>
    </row>
    <row r="7" spans="1:17" ht="16.2" thickBot="1" x14ac:dyDescent="0.35">
      <c r="A7" s="21" t="s">
        <v>45</v>
      </c>
      <c r="B7" s="7">
        <f>B8+B9+B10+B11+B12+B57</f>
        <v>6000</v>
      </c>
      <c r="C7" s="186">
        <f>E7+G7+I7+K7+M7+O7+Q7+C31+E31+G31+I31+K31+M31+O31+Q31+C57+E57+G57+I57</f>
        <v>150000</v>
      </c>
      <c r="D7" s="22"/>
      <c r="E7" s="175">
        <v>150000</v>
      </c>
      <c r="F7" s="22"/>
      <c r="G7" s="175"/>
      <c r="H7" s="22"/>
      <c r="I7" s="175"/>
      <c r="J7" s="22"/>
      <c r="K7" s="175"/>
      <c r="L7" s="22"/>
      <c r="M7" s="175"/>
      <c r="N7" s="22"/>
      <c r="O7" s="175"/>
      <c r="P7" s="22"/>
      <c r="Q7" s="175"/>
    </row>
    <row r="8" spans="1:17" ht="15" thickBot="1" x14ac:dyDescent="0.35">
      <c r="A8" s="23" t="s">
        <v>46</v>
      </c>
      <c r="B8" s="8">
        <f>D8+F8+H8+J8+L8+N8+P8+B32+D32+F32+H32+J32+L32+N32+P32+B58+D58+F58+H58</f>
        <v>1500</v>
      </c>
      <c r="C8" s="187"/>
      <c r="D8" s="4">
        <v>1500</v>
      </c>
      <c r="E8" s="176"/>
      <c r="F8" s="4"/>
      <c r="G8" s="176"/>
      <c r="H8" s="4"/>
      <c r="I8" s="176"/>
      <c r="J8" s="4"/>
      <c r="K8" s="176"/>
      <c r="L8" s="4"/>
      <c r="M8" s="176"/>
      <c r="N8" s="4"/>
      <c r="O8" s="176"/>
      <c r="P8" s="4"/>
      <c r="Q8" s="176"/>
    </row>
    <row r="9" spans="1:17" ht="15" thickBot="1" x14ac:dyDescent="0.35">
      <c r="A9" s="23" t="s">
        <v>47</v>
      </c>
      <c r="B9" s="8">
        <f>D9+F9+H9+J9+L9+N9+P9+B33+D33+F33+H33+J33+L33+N33+P33+B59+D59+F59+H59</f>
        <v>1500</v>
      </c>
      <c r="C9" s="187"/>
      <c r="D9" s="4">
        <v>1500</v>
      </c>
      <c r="E9" s="176"/>
      <c r="F9" s="4"/>
      <c r="G9" s="176"/>
      <c r="H9" s="4"/>
      <c r="I9" s="176"/>
      <c r="J9" s="4"/>
      <c r="K9" s="176"/>
      <c r="L9" s="4"/>
      <c r="M9" s="176"/>
      <c r="N9" s="4"/>
      <c r="O9" s="176"/>
      <c r="P9" s="4"/>
      <c r="Q9" s="176"/>
    </row>
    <row r="10" spans="1:17" ht="15" thickBot="1" x14ac:dyDescent="0.35">
      <c r="A10" s="23" t="s">
        <v>48</v>
      </c>
      <c r="B10" s="8">
        <f>D10+F10+H10+J10+L10+N10+P10+B34+D34+F34+H34+J34+L34+N34+P34+B60+D60+F60+H60</f>
        <v>3000</v>
      </c>
      <c r="C10" s="187"/>
      <c r="D10" s="4">
        <v>3000</v>
      </c>
      <c r="E10" s="176"/>
      <c r="F10" s="4"/>
      <c r="G10" s="176"/>
      <c r="H10" s="4"/>
      <c r="I10" s="176"/>
      <c r="J10" s="4"/>
      <c r="K10" s="176"/>
      <c r="L10" s="4"/>
      <c r="M10" s="176"/>
      <c r="N10" s="4"/>
      <c r="O10" s="176"/>
      <c r="P10" s="4"/>
      <c r="Q10" s="176"/>
    </row>
    <row r="11" spans="1:17" ht="15" thickBot="1" x14ac:dyDescent="0.35">
      <c r="A11" s="23" t="s">
        <v>50</v>
      </c>
      <c r="B11" s="8">
        <f>D11+F11+H11+J11+L11+N11+P11+B35+D35+F35+H35+J35+L35+N35+P35+B61+D61+F61+H61</f>
        <v>0</v>
      </c>
      <c r="C11" s="187"/>
      <c r="D11" s="4"/>
      <c r="E11" s="176"/>
      <c r="F11" s="4"/>
      <c r="G11" s="176"/>
      <c r="H11" s="4"/>
      <c r="I11" s="176"/>
      <c r="J11" s="4"/>
      <c r="K11" s="176"/>
      <c r="L11" s="4"/>
      <c r="M11" s="176"/>
      <c r="N11" s="4"/>
      <c r="O11" s="176"/>
      <c r="P11" s="4"/>
      <c r="Q11" s="176"/>
    </row>
    <row r="12" spans="1:17" ht="15" thickBot="1" x14ac:dyDescent="0.35">
      <c r="A12" s="23" t="s">
        <v>49</v>
      </c>
      <c r="B12" s="8">
        <f>D12+F12+H12+J12+L12+N12+P12+B36+D36+F36+H36+J36+L36+N36+P36+B62+D62+F62+H62</f>
        <v>0</v>
      </c>
      <c r="C12" s="187"/>
      <c r="D12" s="4"/>
      <c r="E12" s="176"/>
      <c r="F12" s="4"/>
      <c r="G12" s="176"/>
      <c r="H12" s="4"/>
      <c r="I12" s="176"/>
      <c r="J12" s="4"/>
      <c r="K12" s="176"/>
      <c r="L12" s="4"/>
      <c r="M12" s="176"/>
      <c r="N12" s="4"/>
      <c r="O12" s="176"/>
      <c r="P12" s="4"/>
      <c r="Q12" s="176"/>
    </row>
    <row r="13" spans="1:17" ht="7.95" customHeight="1" thickBot="1" x14ac:dyDescent="0.35">
      <c r="A13" s="23"/>
      <c r="B13" s="3"/>
      <c r="C13" s="187"/>
      <c r="D13" s="3"/>
      <c r="E13" s="176"/>
      <c r="F13" s="3"/>
      <c r="G13" s="176"/>
      <c r="H13" s="3"/>
      <c r="I13" s="176"/>
      <c r="J13" s="3"/>
      <c r="K13" s="176"/>
      <c r="L13" s="3"/>
      <c r="M13" s="176"/>
      <c r="N13" s="3"/>
      <c r="O13" s="176"/>
      <c r="P13" s="3"/>
      <c r="Q13" s="176"/>
    </row>
    <row r="14" spans="1:17" ht="15" thickBot="1" x14ac:dyDescent="0.35">
      <c r="A14" s="24" t="s">
        <v>9</v>
      </c>
      <c r="B14" s="8">
        <f>D14+F14+H14+J14+L14+N14+P14+B38+D38+F38+H38+J38+L38+N38+P38+B64+D64+F64+H64</f>
        <v>0</v>
      </c>
      <c r="C14" s="187"/>
      <c r="D14" s="4">
        <v>0</v>
      </c>
      <c r="E14" s="176"/>
      <c r="F14" s="4"/>
      <c r="G14" s="176"/>
      <c r="H14" s="4"/>
      <c r="I14" s="176"/>
      <c r="J14" s="4"/>
      <c r="K14" s="176"/>
      <c r="L14" s="4"/>
      <c r="M14" s="176"/>
      <c r="N14" s="4"/>
      <c r="O14" s="176"/>
      <c r="P14" s="4"/>
      <c r="Q14" s="176"/>
    </row>
    <row r="15" spans="1:17" ht="7.95" customHeight="1" thickBot="1" x14ac:dyDescent="0.35">
      <c r="A15" s="23"/>
      <c r="B15" s="3"/>
      <c r="C15" s="187"/>
      <c r="D15" s="3"/>
      <c r="E15" s="176"/>
      <c r="F15" s="3"/>
      <c r="G15" s="176"/>
      <c r="H15" s="3"/>
      <c r="I15" s="176"/>
      <c r="J15" s="3"/>
      <c r="K15" s="176"/>
      <c r="L15" s="3"/>
      <c r="M15" s="176"/>
      <c r="N15" s="3"/>
      <c r="O15" s="176"/>
      <c r="P15" s="3"/>
      <c r="Q15" s="176"/>
    </row>
    <row r="16" spans="1:17" ht="15" thickBot="1" x14ac:dyDescent="0.35">
      <c r="A16" s="24" t="s">
        <v>10</v>
      </c>
      <c r="B16" s="8">
        <f>D16+F16+H16+J16+L16+N16+P16+B40+D40+F40+H40+J40+L40+N40+P40+B66+D66+F66+H66</f>
        <v>0</v>
      </c>
      <c r="C16" s="187"/>
      <c r="D16" s="4">
        <v>0</v>
      </c>
      <c r="E16" s="176"/>
      <c r="F16" s="4"/>
      <c r="G16" s="176"/>
      <c r="H16" s="4"/>
      <c r="I16" s="176"/>
      <c r="J16" s="4"/>
      <c r="K16" s="176"/>
      <c r="L16" s="4"/>
      <c r="M16" s="176"/>
      <c r="N16" s="4"/>
      <c r="O16" s="176"/>
      <c r="P16" s="4"/>
      <c r="Q16" s="176"/>
    </row>
    <row r="17" spans="1:17" ht="7.95" customHeight="1" thickBot="1" x14ac:dyDescent="0.35">
      <c r="A17" s="23"/>
      <c r="B17" s="3"/>
      <c r="C17" s="187"/>
      <c r="D17" s="3"/>
      <c r="E17" s="176"/>
      <c r="F17" s="3"/>
      <c r="G17" s="176"/>
      <c r="H17" s="3"/>
      <c r="I17" s="176"/>
      <c r="J17" s="3"/>
      <c r="K17" s="176"/>
      <c r="L17" s="3"/>
      <c r="M17" s="176"/>
      <c r="N17" s="3"/>
      <c r="O17" s="176"/>
      <c r="P17" s="3"/>
      <c r="Q17" s="176"/>
    </row>
    <row r="18" spans="1:17" ht="15" thickBot="1" x14ac:dyDescent="0.35">
      <c r="A18" s="24" t="s">
        <v>11</v>
      </c>
      <c r="B18" s="8">
        <f>D18+F18+H18+J18+L18+N18+P18+B42+D42+F42+H42+J42+L42+N42+P42+B68+D68+F68+H68</f>
        <v>0</v>
      </c>
      <c r="C18" s="187"/>
      <c r="D18" s="4"/>
      <c r="E18" s="176"/>
      <c r="F18" s="4"/>
      <c r="G18" s="176"/>
      <c r="H18" s="4"/>
      <c r="I18" s="176"/>
      <c r="J18" s="4"/>
      <c r="K18" s="176"/>
      <c r="L18" s="4"/>
      <c r="M18" s="176"/>
      <c r="N18" s="4"/>
      <c r="O18" s="176"/>
      <c r="P18" s="4"/>
      <c r="Q18" s="176"/>
    </row>
    <row r="19" spans="1:17" ht="7.95" customHeight="1" thickBot="1" x14ac:dyDescent="0.35">
      <c r="A19" s="23"/>
      <c r="B19" s="3"/>
      <c r="C19" s="187"/>
      <c r="D19" s="3"/>
      <c r="E19" s="176"/>
      <c r="F19" s="3"/>
      <c r="G19" s="176"/>
      <c r="H19" s="3"/>
      <c r="I19" s="176"/>
      <c r="J19" s="3"/>
      <c r="K19" s="176"/>
      <c r="L19" s="3"/>
      <c r="M19" s="176"/>
      <c r="N19" s="3"/>
      <c r="O19" s="176"/>
      <c r="P19" s="3"/>
      <c r="Q19" s="176"/>
    </row>
    <row r="20" spans="1:17" ht="18" customHeight="1" thickBot="1" x14ac:dyDescent="0.35">
      <c r="A20" s="24" t="s">
        <v>12</v>
      </c>
      <c r="B20" s="8">
        <f>D20+F20+H20+J20+L20+N20+P20+B44+D44+F44+H44+J44+L44+N44+P44+B70+D70+F70+H70</f>
        <v>0</v>
      </c>
      <c r="C20" s="187"/>
      <c r="D20" s="4"/>
      <c r="E20" s="176"/>
      <c r="F20" s="4"/>
      <c r="G20" s="176"/>
      <c r="H20" s="4"/>
      <c r="I20" s="176"/>
      <c r="J20" s="4"/>
      <c r="K20" s="176"/>
      <c r="L20" s="4"/>
      <c r="M20" s="176"/>
      <c r="N20" s="4"/>
      <c r="O20" s="176"/>
      <c r="P20" s="4"/>
      <c r="Q20" s="176"/>
    </row>
    <row r="21" spans="1:17" ht="7.95" customHeight="1" thickBot="1" x14ac:dyDescent="0.35">
      <c r="A21" s="23"/>
      <c r="B21" s="3"/>
      <c r="C21" s="187"/>
      <c r="D21" s="3"/>
      <c r="E21" s="176"/>
      <c r="F21" s="3"/>
      <c r="G21" s="176"/>
      <c r="H21" s="3"/>
      <c r="I21" s="176"/>
      <c r="J21" s="3"/>
      <c r="K21" s="176"/>
      <c r="L21" s="3"/>
      <c r="M21" s="176"/>
      <c r="N21" s="3"/>
      <c r="O21" s="176"/>
      <c r="P21" s="3"/>
      <c r="Q21" s="176"/>
    </row>
    <row r="22" spans="1:17" ht="15" thickBot="1" x14ac:dyDescent="0.35">
      <c r="A22" s="25" t="s">
        <v>41</v>
      </c>
      <c r="B22" s="8">
        <f>D22+F22+H22+J22+L22+N22+P22+B46+D46+F46+H46+J46+L46+N46+P46+B72+D72+F72+H72</f>
        <v>0</v>
      </c>
      <c r="C22" s="187"/>
      <c r="D22" s="4"/>
      <c r="E22" s="176"/>
      <c r="F22" s="4"/>
      <c r="G22" s="176"/>
      <c r="H22" s="4"/>
      <c r="I22" s="176"/>
      <c r="J22" s="4"/>
      <c r="K22" s="176"/>
      <c r="L22" s="4"/>
      <c r="M22" s="176"/>
      <c r="N22" s="4"/>
      <c r="O22" s="176"/>
      <c r="P22" s="4"/>
      <c r="Q22" s="176"/>
    </row>
    <row r="23" spans="1:17" ht="7.95" customHeight="1" thickBot="1" x14ac:dyDescent="0.35">
      <c r="A23" s="23"/>
      <c r="B23" s="3"/>
      <c r="C23" s="187"/>
      <c r="D23" s="3"/>
      <c r="E23" s="176"/>
      <c r="F23" s="3"/>
      <c r="G23" s="176"/>
      <c r="H23" s="3"/>
      <c r="I23" s="176"/>
      <c r="J23" s="3"/>
      <c r="K23" s="176"/>
      <c r="L23" s="3"/>
      <c r="M23" s="176"/>
      <c r="N23" s="3"/>
      <c r="O23" s="176"/>
      <c r="P23" s="3"/>
      <c r="Q23" s="176"/>
    </row>
    <row r="24" spans="1:17" ht="15" thickBot="1" x14ac:dyDescent="0.35">
      <c r="A24" s="26"/>
      <c r="B24" s="84">
        <f>D24+F24+H24+J24+L24+N24+P24+B48+D48+F48+H48+J48+L48+N48+P48+B74+D74+F74+H74</f>
        <v>0</v>
      </c>
      <c r="C24" s="188"/>
      <c r="D24" s="5"/>
      <c r="E24" s="177"/>
      <c r="F24" s="5"/>
      <c r="G24" s="177"/>
      <c r="H24" s="5"/>
      <c r="I24" s="177"/>
      <c r="J24" s="5"/>
      <c r="K24" s="177"/>
      <c r="L24" s="5"/>
      <c r="M24" s="177"/>
      <c r="N24" s="5"/>
      <c r="O24" s="177"/>
      <c r="P24" s="5"/>
      <c r="Q24" s="177"/>
    </row>
    <row r="25" spans="1:17" ht="15" hidden="1" thickBot="1" x14ac:dyDescent="0.35">
      <c r="B25" s="85"/>
      <c r="C25" s="27"/>
      <c r="D25" s="28"/>
      <c r="E25" s="29"/>
      <c r="F25" s="28"/>
      <c r="G25" s="29"/>
      <c r="H25" s="28"/>
      <c r="I25" s="29"/>
      <c r="J25" s="28"/>
      <c r="K25" s="30"/>
      <c r="L25" s="28"/>
      <c r="M25" s="30"/>
      <c r="N25" s="28"/>
      <c r="O25" s="30"/>
      <c r="P25" s="86"/>
      <c r="Q25" s="87"/>
    </row>
    <row r="26" spans="1:17" ht="15" thickBot="1" x14ac:dyDescent="0.35">
      <c r="A26" s="31" t="s">
        <v>13</v>
      </c>
      <c r="B26" s="6">
        <f>D26+F26+H26+J26+L26+N26+P26+B49+D49+F49+H49+J49+L49+N49+P49+B75</f>
        <v>6000</v>
      </c>
      <c r="C26" s="6">
        <f>E26+G26+I26+K26+M26+O26+Q26+C49+E49+G49+I49+K49+M49+O49+Q49+C75</f>
        <v>150000</v>
      </c>
      <c r="D26" s="1">
        <f>D8+D9+D10+D11+D12+D14+D16+D18+D20+D22+D24</f>
        <v>6000</v>
      </c>
      <c r="E26" s="1">
        <f>E7</f>
        <v>150000</v>
      </c>
      <c r="F26" s="1">
        <f>F8+F9+F10+F11+F12+F14+F16+F18+F20+F22+F24</f>
        <v>0</v>
      </c>
      <c r="G26" s="1">
        <f t="shared" ref="G26:Q26" si="0">G7</f>
        <v>0</v>
      </c>
      <c r="H26" s="1">
        <f>H8+H9+H10+H11+H12+H14+H16+H18+H20+H22+H24</f>
        <v>0</v>
      </c>
      <c r="I26" s="1">
        <f t="shared" si="0"/>
        <v>0</v>
      </c>
      <c r="J26" s="1">
        <f>J8+J9+J10+J11+J12+J14+J16+J18+J20+J22+J24</f>
        <v>0</v>
      </c>
      <c r="K26" s="1">
        <f t="shared" si="0"/>
        <v>0</v>
      </c>
      <c r="L26" s="1">
        <f>L8+L9+L10+L11+L12+L14+L16+L18+L20+L22+L24</f>
        <v>0</v>
      </c>
      <c r="M26" s="1">
        <f t="shared" si="0"/>
        <v>0</v>
      </c>
      <c r="N26" s="1">
        <f>N8+N9+N10+N11+N12+N14+N16+N18+N20+N22+N24</f>
        <v>0</v>
      </c>
      <c r="O26" s="1">
        <f t="shared" si="0"/>
        <v>0</v>
      </c>
      <c r="P26" s="1">
        <f>P8+P9+P10+P11+P12+P14+P16+P18+P20+P22+P24</f>
        <v>0</v>
      </c>
      <c r="Q26" s="88">
        <f t="shared" si="0"/>
        <v>0</v>
      </c>
    </row>
    <row r="27" spans="1:17" ht="7.2" customHeight="1" thickBot="1" x14ac:dyDescent="0.35">
      <c r="D27" s="32"/>
    </row>
    <row r="28" spans="1:17" ht="40.200000000000003" customHeight="1" x14ac:dyDescent="0.3">
      <c r="A28" s="180" t="s">
        <v>33</v>
      </c>
      <c r="B28" s="184" t="s">
        <v>57</v>
      </c>
      <c r="C28" s="185"/>
      <c r="D28" s="184" t="s">
        <v>58</v>
      </c>
      <c r="E28" s="185"/>
      <c r="F28" s="173" t="s">
        <v>59</v>
      </c>
      <c r="G28" s="174"/>
      <c r="H28" s="173" t="s">
        <v>60</v>
      </c>
      <c r="I28" s="174"/>
      <c r="J28" s="173" t="s">
        <v>61</v>
      </c>
      <c r="K28" s="174"/>
      <c r="L28" s="173" t="s">
        <v>62</v>
      </c>
      <c r="M28" s="174"/>
      <c r="N28" s="184" t="s">
        <v>63</v>
      </c>
      <c r="O28" s="185"/>
      <c r="P28" s="184" t="s">
        <v>64</v>
      </c>
      <c r="Q28" s="185"/>
    </row>
    <row r="29" spans="1:17" ht="27.6" x14ac:dyDescent="0.3">
      <c r="A29" s="181"/>
      <c r="B29" s="14" t="s">
        <v>35</v>
      </c>
      <c r="C29" s="15" t="s">
        <v>36</v>
      </c>
      <c r="D29" s="14" t="s">
        <v>35</v>
      </c>
      <c r="E29" s="15" t="s">
        <v>36</v>
      </c>
      <c r="F29" s="14" t="s">
        <v>35</v>
      </c>
      <c r="G29" s="15" t="s">
        <v>36</v>
      </c>
      <c r="H29" s="14" t="s">
        <v>35</v>
      </c>
      <c r="I29" s="15" t="s">
        <v>36</v>
      </c>
      <c r="J29" s="14" t="s">
        <v>35</v>
      </c>
      <c r="K29" s="15" t="s">
        <v>36</v>
      </c>
      <c r="L29" s="14" t="s">
        <v>35</v>
      </c>
      <c r="M29" s="15" t="s">
        <v>36</v>
      </c>
      <c r="N29" s="33" t="s">
        <v>35</v>
      </c>
      <c r="O29" s="15" t="s">
        <v>36</v>
      </c>
      <c r="P29" s="14" t="s">
        <v>35</v>
      </c>
      <c r="Q29" s="15" t="s">
        <v>36</v>
      </c>
    </row>
    <row r="30" spans="1:17" ht="15" thickBot="1" x14ac:dyDescent="0.35">
      <c r="A30" s="16">
        <v>1</v>
      </c>
      <c r="B30" s="18">
        <v>18</v>
      </c>
      <c r="C30" s="20">
        <v>19</v>
      </c>
      <c r="D30" s="18">
        <v>20</v>
      </c>
      <c r="E30" s="20">
        <v>21</v>
      </c>
      <c r="F30" s="18">
        <v>22</v>
      </c>
      <c r="G30" s="20">
        <v>23</v>
      </c>
      <c r="H30" s="18">
        <v>24</v>
      </c>
      <c r="I30" s="20">
        <v>25</v>
      </c>
      <c r="J30" s="18">
        <v>26</v>
      </c>
      <c r="K30" s="20">
        <v>27</v>
      </c>
      <c r="L30" s="18">
        <v>28</v>
      </c>
      <c r="M30" s="20">
        <v>29</v>
      </c>
      <c r="N30" s="18">
        <v>30</v>
      </c>
      <c r="O30" s="20">
        <v>31</v>
      </c>
      <c r="P30" s="18">
        <v>32</v>
      </c>
      <c r="Q30" s="20">
        <v>33</v>
      </c>
    </row>
    <row r="31" spans="1:17" ht="15" thickBot="1" x14ac:dyDescent="0.35">
      <c r="A31" s="21" t="s">
        <v>8</v>
      </c>
      <c r="B31" s="22"/>
      <c r="C31" s="175"/>
      <c r="D31" s="22"/>
      <c r="E31" s="175"/>
      <c r="F31" s="34"/>
      <c r="G31" s="175"/>
      <c r="H31" s="34"/>
      <c r="I31" s="175"/>
      <c r="J31" s="35"/>
      <c r="K31" s="175"/>
      <c r="L31" s="35"/>
      <c r="M31" s="175"/>
      <c r="N31" s="34"/>
      <c r="O31" s="175"/>
      <c r="P31" s="34"/>
      <c r="Q31" s="175"/>
    </row>
    <row r="32" spans="1:17" ht="15" thickBot="1" x14ac:dyDescent="0.35">
      <c r="A32" s="23" t="s">
        <v>46</v>
      </c>
      <c r="B32" s="4"/>
      <c r="C32" s="176"/>
      <c r="D32" s="4"/>
      <c r="E32" s="176"/>
      <c r="F32" s="4"/>
      <c r="G32" s="176"/>
      <c r="H32" s="4"/>
      <c r="I32" s="176"/>
      <c r="J32" s="4"/>
      <c r="K32" s="176"/>
      <c r="L32" s="4"/>
      <c r="M32" s="176"/>
      <c r="N32" s="4"/>
      <c r="O32" s="176"/>
      <c r="P32" s="4"/>
      <c r="Q32" s="176"/>
    </row>
    <row r="33" spans="1:17" ht="15" thickBot="1" x14ac:dyDescent="0.35">
      <c r="A33" s="23" t="s">
        <v>47</v>
      </c>
      <c r="B33" s="4"/>
      <c r="C33" s="176"/>
      <c r="D33" s="4"/>
      <c r="E33" s="176"/>
      <c r="F33" s="4"/>
      <c r="G33" s="176"/>
      <c r="H33" s="4"/>
      <c r="I33" s="176"/>
      <c r="J33" s="4"/>
      <c r="K33" s="176"/>
      <c r="L33" s="4"/>
      <c r="M33" s="176"/>
      <c r="N33" s="4"/>
      <c r="O33" s="176"/>
      <c r="P33" s="4"/>
      <c r="Q33" s="176"/>
    </row>
    <row r="34" spans="1:17" ht="15" thickBot="1" x14ac:dyDescent="0.35">
      <c r="A34" s="23" t="s">
        <v>51</v>
      </c>
      <c r="B34" s="4"/>
      <c r="C34" s="176"/>
      <c r="D34" s="4"/>
      <c r="E34" s="176"/>
      <c r="F34" s="4"/>
      <c r="G34" s="176"/>
      <c r="H34" s="4"/>
      <c r="I34" s="176"/>
      <c r="J34" s="4"/>
      <c r="K34" s="176"/>
      <c r="L34" s="4"/>
      <c r="M34" s="176"/>
      <c r="N34" s="4"/>
      <c r="O34" s="176"/>
      <c r="P34" s="4"/>
      <c r="Q34" s="176"/>
    </row>
    <row r="35" spans="1:17" ht="15" thickBot="1" x14ac:dyDescent="0.35">
      <c r="A35" s="23" t="s">
        <v>50</v>
      </c>
      <c r="B35" s="4"/>
      <c r="C35" s="176"/>
      <c r="D35" s="4"/>
      <c r="E35" s="176"/>
      <c r="F35" s="4"/>
      <c r="G35" s="176"/>
      <c r="H35" s="4"/>
      <c r="I35" s="176"/>
      <c r="J35" s="4"/>
      <c r="K35" s="176"/>
      <c r="L35" s="4"/>
      <c r="M35" s="176"/>
      <c r="N35" s="4"/>
      <c r="O35" s="176"/>
      <c r="P35" s="4"/>
      <c r="Q35" s="176"/>
    </row>
    <row r="36" spans="1:17" ht="15" thickBot="1" x14ac:dyDescent="0.35">
      <c r="A36" s="23" t="s">
        <v>49</v>
      </c>
      <c r="B36" s="4"/>
      <c r="C36" s="176"/>
      <c r="D36" s="4"/>
      <c r="E36" s="176"/>
      <c r="F36" s="4"/>
      <c r="G36" s="176"/>
      <c r="H36" s="4"/>
      <c r="I36" s="176"/>
      <c r="J36" s="4"/>
      <c r="K36" s="176"/>
      <c r="L36" s="4"/>
      <c r="M36" s="176"/>
      <c r="N36" s="4"/>
      <c r="O36" s="176"/>
      <c r="P36" s="4"/>
      <c r="Q36" s="176"/>
    </row>
    <row r="37" spans="1:17" ht="7.95" customHeight="1" thickBot="1" x14ac:dyDescent="0.35">
      <c r="A37" s="23"/>
      <c r="B37" s="3"/>
      <c r="C37" s="176"/>
      <c r="D37" s="3"/>
      <c r="E37" s="176"/>
      <c r="F37" s="3"/>
      <c r="G37" s="176"/>
      <c r="H37" s="3"/>
      <c r="I37" s="176"/>
      <c r="J37" s="3"/>
      <c r="K37" s="176"/>
      <c r="L37" s="3"/>
      <c r="M37" s="176"/>
      <c r="N37" s="3"/>
      <c r="O37" s="176"/>
      <c r="P37" s="3"/>
      <c r="Q37" s="176"/>
    </row>
    <row r="38" spans="1:17" ht="15" thickBot="1" x14ac:dyDescent="0.35">
      <c r="A38" s="24" t="s">
        <v>9</v>
      </c>
      <c r="B38" s="4"/>
      <c r="C38" s="176"/>
      <c r="D38" s="4"/>
      <c r="E38" s="176"/>
      <c r="F38" s="4"/>
      <c r="G38" s="176"/>
      <c r="H38" s="4"/>
      <c r="I38" s="176"/>
      <c r="J38" s="4"/>
      <c r="K38" s="176"/>
      <c r="L38" s="4"/>
      <c r="M38" s="176"/>
      <c r="N38" s="4"/>
      <c r="O38" s="176"/>
      <c r="P38" s="4"/>
      <c r="Q38" s="176"/>
    </row>
    <row r="39" spans="1:17" ht="7.95" customHeight="1" thickBot="1" x14ac:dyDescent="0.35">
      <c r="A39" s="23"/>
      <c r="B39" s="3"/>
      <c r="C39" s="176"/>
      <c r="D39" s="3"/>
      <c r="E39" s="176"/>
      <c r="F39" s="3"/>
      <c r="G39" s="176"/>
      <c r="H39" s="3"/>
      <c r="I39" s="176"/>
      <c r="J39" s="3"/>
      <c r="K39" s="176"/>
      <c r="L39" s="3"/>
      <c r="M39" s="176"/>
      <c r="N39" s="3"/>
      <c r="O39" s="176"/>
      <c r="P39" s="3"/>
      <c r="Q39" s="176"/>
    </row>
    <row r="40" spans="1:17" ht="15" thickBot="1" x14ac:dyDescent="0.35">
      <c r="A40" s="24" t="s">
        <v>10</v>
      </c>
      <c r="B40" s="4"/>
      <c r="C40" s="176"/>
      <c r="D40" s="4"/>
      <c r="E40" s="176"/>
      <c r="F40" s="4"/>
      <c r="G40" s="176"/>
      <c r="H40" s="4"/>
      <c r="I40" s="176"/>
      <c r="J40" s="4"/>
      <c r="K40" s="176"/>
      <c r="L40" s="4"/>
      <c r="M40" s="176"/>
      <c r="N40" s="4"/>
      <c r="O40" s="176"/>
      <c r="P40" s="4"/>
      <c r="Q40" s="176"/>
    </row>
    <row r="41" spans="1:17" ht="7.95" customHeight="1" thickBot="1" x14ac:dyDescent="0.35">
      <c r="A41" s="23"/>
      <c r="B41" s="3"/>
      <c r="C41" s="176"/>
      <c r="D41" s="3"/>
      <c r="E41" s="176"/>
      <c r="F41" s="3"/>
      <c r="G41" s="176"/>
      <c r="H41" s="3"/>
      <c r="I41" s="176"/>
      <c r="J41" s="3"/>
      <c r="K41" s="176"/>
      <c r="L41" s="3"/>
      <c r="M41" s="176"/>
      <c r="N41" s="3"/>
      <c r="O41" s="176"/>
      <c r="P41" s="3"/>
      <c r="Q41" s="176"/>
    </row>
    <row r="42" spans="1:17" ht="15" thickBot="1" x14ac:dyDescent="0.35">
      <c r="A42" s="24" t="s">
        <v>11</v>
      </c>
      <c r="B42" s="4"/>
      <c r="C42" s="176"/>
      <c r="D42" s="4"/>
      <c r="E42" s="176"/>
      <c r="F42" s="4"/>
      <c r="G42" s="176"/>
      <c r="H42" s="4"/>
      <c r="I42" s="176"/>
      <c r="J42" s="4"/>
      <c r="K42" s="176"/>
      <c r="L42" s="4"/>
      <c r="M42" s="176"/>
      <c r="N42" s="4"/>
      <c r="O42" s="176"/>
      <c r="P42" s="4"/>
      <c r="Q42" s="176"/>
    </row>
    <row r="43" spans="1:17" ht="7.95" customHeight="1" thickBot="1" x14ac:dyDescent="0.35">
      <c r="A43" s="23"/>
      <c r="B43" s="3"/>
      <c r="C43" s="176"/>
      <c r="D43" s="3"/>
      <c r="E43" s="176"/>
      <c r="F43" s="3"/>
      <c r="G43" s="176"/>
      <c r="H43" s="3"/>
      <c r="I43" s="176"/>
      <c r="J43" s="3"/>
      <c r="K43" s="176"/>
      <c r="L43" s="3"/>
      <c r="M43" s="176"/>
      <c r="N43" s="3"/>
      <c r="O43" s="176"/>
      <c r="P43" s="3"/>
      <c r="Q43" s="176"/>
    </row>
    <row r="44" spans="1:17" ht="15" thickBot="1" x14ac:dyDescent="0.35">
      <c r="A44" s="24" t="s">
        <v>12</v>
      </c>
      <c r="B44" s="4"/>
      <c r="C44" s="176"/>
      <c r="D44" s="4"/>
      <c r="E44" s="176"/>
      <c r="F44" s="4"/>
      <c r="G44" s="176"/>
      <c r="H44" s="4"/>
      <c r="I44" s="176"/>
      <c r="J44" s="4"/>
      <c r="K44" s="176"/>
      <c r="L44" s="4"/>
      <c r="M44" s="176"/>
      <c r="N44" s="4"/>
      <c r="O44" s="176"/>
      <c r="P44" s="4"/>
      <c r="Q44" s="176"/>
    </row>
    <row r="45" spans="1:17" ht="7.95" customHeight="1" thickBot="1" x14ac:dyDescent="0.35">
      <c r="A45" s="23"/>
      <c r="B45" s="3"/>
      <c r="C45" s="176"/>
      <c r="D45" s="3"/>
      <c r="E45" s="176"/>
      <c r="F45" s="3"/>
      <c r="G45" s="176"/>
      <c r="H45" s="3"/>
      <c r="I45" s="176"/>
      <c r="J45" s="3"/>
      <c r="K45" s="176"/>
      <c r="L45" s="3"/>
      <c r="M45" s="176"/>
      <c r="N45" s="3"/>
      <c r="O45" s="176"/>
      <c r="P45" s="3"/>
      <c r="Q45" s="176"/>
    </row>
    <row r="46" spans="1:17" ht="15" thickBot="1" x14ac:dyDescent="0.35">
      <c r="A46" s="25" t="s">
        <v>41</v>
      </c>
      <c r="B46" s="4"/>
      <c r="C46" s="176"/>
      <c r="D46" s="4"/>
      <c r="E46" s="176"/>
      <c r="F46" s="4"/>
      <c r="G46" s="176"/>
      <c r="H46" s="4"/>
      <c r="I46" s="176"/>
      <c r="J46" s="4"/>
      <c r="K46" s="176"/>
      <c r="L46" s="4"/>
      <c r="M46" s="176"/>
      <c r="N46" s="4"/>
      <c r="O46" s="176"/>
      <c r="P46" s="4"/>
      <c r="Q46" s="176"/>
    </row>
    <row r="47" spans="1:17" ht="7.95" customHeight="1" thickBot="1" x14ac:dyDescent="0.35">
      <c r="A47" s="23"/>
      <c r="B47" s="3"/>
      <c r="C47" s="176"/>
      <c r="D47" s="3"/>
      <c r="E47" s="176"/>
      <c r="F47" s="3"/>
      <c r="G47" s="176"/>
      <c r="H47" s="3"/>
      <c r="I47" s="176"/>
      <c r="J47" s="3"/>
      <c r="K47" s="176"/>
      <c r="L47" s="3"/>
      <c r="M47" s="176"/>
      <c r="N47" s="3"/>
      <c r="O47" s="176"/>
      <c r="P47" s="3"/>
      <c r="Q47" s="176"/>
    </row>
    <row r="48" spans="1:17" ht="16.95" customHeight="1" thickBot="1" x14ac:dyDescent="0.35">
      <c r="A48" s="26"/>
      <c r="B48" s="5"/>
      <c r="C48" s="177"/>
      <c r="D48" s="5"/>
      <c r="E48" s="177"/>
      <c r="F48" s="5"/>
      <c r="G48" s="177"/>
      <c r="H48" s="5"/>
      <c r="I48" s="177"/>
      <c r="J48" s="5"/>
      <c r="K48" s="177"/>
      <c r="L48" s="5"/>
      <c r="M48" s="177"/>
      <c r="N48" s="5"/>
      <c r="O48" s="177"/>
      <c r="P48" s="5"/>
      <c r="Q48" s="177"/>
    </row>
    <row r="49" spans="1:17" ht="15" thickBot="1" x14ac:dyDescent="0.35">
      <c r="A49" s="31" t="s">
        <v>13</v>
      </c>
      <c r="B49" s="1">
        <f>B31+B32+B33+B34+B35+B37+B39+B41+B43+B45+B47</f>
        <v>0</v>
      </c>
      <c r="C49" s="2">
        <f>C31</f>
        <v>0</v>
      </c>
      <c r="D49" s="1">
        <f>D31+D32+D33+D34+D35+D37+D39+D41+D43+D45+D47</f>
        <v>0</v>
      </c>
      <c r="E49" s="2">
        <f>E31</f>
        <v>0</v>
      </c>
      <c r="F49" s="1">
        <f>F31+F32+F33+F34+F35+F37+F39+F41+F43+F45+F47</f>
        <v>0</v>
      </c>
      <c r="G49" s="2">
        <f>G31</f>
        <v>0</v>
      </c>
      <c r="H49" s="1">
        <f>H31+H32+H33+H34+H35+H37+H39+H41+H43+H45+H47</f>
        <v>0</v>
      </c>
      <c r="I49" s="2">
        <f>I31</f>
        <v>0</v>
      </c>
      <c r="J49" s="1">
        <f>J31+J32+J33+J34+J35+J37+J39+J41+J43+J45+J47</f>
        <v>0</v>
      </c>
      <c r="K49" s="2">
        <f>K31</f>
        <v>0</v>
      </c>
      <c r="L49" s="1">
        <f>L31+L32+L33+L34+L35+L37+L39+L41+L43+L45+L47</f>
        <v>0</v>
      </c>
      <c r="M49" s="2">
        <f>M31</f>
        <v>0</v>
      </c>
      <c r="N49" s="1">
        <f>N31+N32+N33+N34+N35+N37+N39+N41+N43+N45+N47</f>
        <v>0</v>
      </c>
      <c r="O49" s="2">
        <f>O31</f>
        <v>0</v>
      </c>
      <c r="P49" s="1">
        <f>P31+P32+P33+P34+P35+P37+P39+P41+P43+P45+P47</f>
        <v>0</v>
      </c>
      <c r="Q49" s="2">
        <f>Q31</f>
        <v>0</v>
      </c>
    </row>
    <row r="50" spans="1:17" hidden="1" x14ac:dyDescent="0.3"/>
    <row r="53" spans="1:17" ht="7.2" customHeight="1" thickBot="1" x14ac:dyDescent="0.35">
      <c r="D53" s="32"/>
    </row>
    <row r="54" spans="1:17" ht="55.2" customHeight="1" x14ac:dyDescent="0.3">
      <c r="A54" s="180" t="s">
        <v>33</v>
      </c>
      <c r="B54" s="184" t="s">
        <v>65</v>
      </c>
      <c r="C54" s="185"/>
      <c r="D54" s="184"/>
      <c r="E54" s="185"/>
      <c r="F54" s="184"/>
      <c r="G54" s="185"/>
      <c r="H54" s="184"/>
      <c r="I54" s="185"/>
    </row>
    <row r="55" spans="1:17" ht="27.6" x14ac:dyDescent="0.3">
      <c r="A55" s="181"/>
      <c r="B55" s="14" t="s">
        <v>35</v>
      </c>
      <c r="C55" s="15" t="s">
        <v>36</v>
      </c>
      <c r="D55" s="14" t="s">
        <v>35</v>
      </c>
      <c r="E55" s="15" t="s">
        <v>36</v>
      </c>
      <c r="F55" s="14" t="s">
        <v>35</v>
      </c>
      <c r="G55" s="15" t="s">
        <v>36</v>
      </c>
      <c r="H55" s="14" t="s">
        <v>35</v>
      </c>
      <c r="I55" s="15" t="s">
        <v>36</v>
      </c>
    </row>
    <row r="56" spans="1:17" ht="15" thickBot="1" x14ac:dyDescent="0.35">
      <c r="A56" s="16">
        <v>1</v>
      </c>
      <c r="B56" s="18">
        <v>18</v>
      </c>
      <c r="C56" s="20">
        <v>19</v>
      </c>
      <c r="D56" s="18">
        <v>18</v>
      </c>
      <c r="E56" s="20">
        <v>19</v>
      </c>
      <c r="F56" s="18">
        <v>18</v>
      </c>
      <c r="G56" s="20">
        <v>19</v>
      </c>
      <c r="H56" s="18">
        <v>18</v>
      </c>
      <c r="I56" s="20">
        <v>19</v>
      </c>
    </row>
    <row r="57" spans="1:17" ht="15" thickBot="1" x14ac:dyDescent="0.35">
      <c r="A57" s="21" t="s">
        <v>8</v>
      </c>
      <c r="B57" s="22"/>
      <c r="C57" s="175"/>
      <c r="D57" s="22"/>
      <c r="E57" s="175"/>
      <c r="F57" s="22"/>
      <c r="G57" s="175"/>
      <c r="H57" s="22"/>
      <c r="I57" s="175"/>
    </row>
    <row r="58" spans="1:17" ht="15" thickBot="1" x14ac:dyDescent="0.35">
      <c r="A58" s="23" t="s">
        <v>46</v>
      </c>
      <c r="B58" s="4"/>
      <c r="C58" s="176"/>
      <c r="D58" s="4"/>
      <c r="E58" s="176"/>
      <c r="F58" s="4"/>
      <c r="G58" s="176"/>
      <c r="H58" s="4"/>
      <c r="I58" s="176"/>
    </row>
    <row r="59" spans="1:17" ht="15" thickBot="1" x14ac:dyDescent="0.35">
      <c r="A59" s="23" t="s">
        <v>47</v>
      </c>
      <c r="B59" s="4"/>
      <c r="C59" s="176"/>
      <c r="D59" s="4"/>
      <c r="E59" s="176"/>
      <c r="F59" s="4"/>
      <c r="G59" s="176"/>
      <c r="H59" s="4"/>
      <c r="I59" s="176"/>
    </row>
    <row r="60" spans="1:17" ht="15" thickBot="1" x14ac:dyDescent="0.35">
      <c r="A60" s="23" t="s">
        <v>48</v>
      </c>
      <c r="B60" s="4"/>
      <c r="C60" s="176"/>
      <c r="D60" s="4"/>
      <c r="E60" s="176"/>
      <c r="F60" s="4"/>
      <c r="G60" s="176"/>
      <c r="H60" s="4"/>
      <c r="I60" s="176"/>
    </row>
    <row r="61" spans="1:17" ht="15" thickBot="1" x14ac:dyDescent="0.35">
      <c r="A61" s="23" t="s">
        <v>50</v>
      </c>
      <c r="B61" s="4"/>
      <c r="C61" s="176"/>
      <c r="D61" s="4"/>
      <c r="E61" s="176"/>
      <c r="F61" s="4"/>
      <c r="G61" s="176"/>
      <c r="H61" s="4"/>
      <c r="I61" s="176"/>
    </row>
    <row r="62" spans="1:17" ht="15" thickBot="1" x14ac:dyDescent="0.35">
      <c r="A62" s="23" t="s">
        <v>49</v>
      </c>
      <c r="B62" s="4"/>
      <c r="C62" s="176"/>
      <c r="D62" s="4"/>
      <c r="E62" s="176"/>
      <c r="F62" s="4"/>
      <c r="G62" s="176"/>
      <c r="H62" s="4"/>
      <c r="I62" s="176"/>
    </row>
    <row r="63" spans="1:17" ht="7.95" customHeight="1" thickBot="1" x14ac:dyDescent="0.35">
      <c r="A63" s="23"/>
      <c r="B63" s="3"/>
      <c r="C63" s="176"/>
      <c r="D63" s="3"/>
      <c r="E63" s="176"/>
      <c r="F63" s="3"/>
      <c r="G63" s="176"/>
      <c r="H63" s="3"/>
      <c r="I63" s="176"/>
    </row>
    <row r="64" spans="1:17" ht="15" thickBot="1" x14ac:dyDescent="0.35">
      <c r="A64" s="24" t="s">
        <v>9</v>
      </c>
      <c r="B64" s="4"/>
      <c r="C64" s="176"/>
      <c r="D64" s="4"/>
      <c r="E64" s="176"/>
      <c r="F64" s="4"/>
      <c r="G64" s="176"/>
      <c r="H64" s="4"/>
      <c r="I64" s="176"/>
    </row>
    <row r="65" spans="1:9" ht="7.95" customHeight="1" thickBot="1" x14ac:dyDescent="0.35">
      <c r="A65" s="23"/>
      <c r="B65" s="3"/>
      <c r="C65" s="176"/>
      <c r="D65" s="3"/>
      <c r="E65" s="176"/>
      <c r="F65" s="3"/>
      <c r="G65" s="176"/>
      <c r="H65" s="3"/>
      <c r="I65" s="176"/>
    </row>
    <row r="66" spans="1:9" ht="15" thickBot="1" x14ac:dyDescent="0.35">
      <c r="A66" s="24" t="s">
        <v>10</v>
      </c>
      <c r="B66" s="4"/>
      <c r="C66" s="176"/>
      <c r="D66" s="4"/>
      <c r="E66" s="176"/>
      <c r="F66" s="4"/>
      <c r="G66" s="176"/>
      <c r="H66" s="4"/>
      <c r="I66" s="176"/>
    </row>
    <row r="67" spans="1:9" ht="7.95" customHeight="1" thickBot="1" x14ac:dyDescent="0.35">
      <c r="A67" s="23"/>
      <c r="B67" s="3"/>
      <c r="C67" s="176"/>
      <c r="D67" s="3"/>
      <c r="E67" s="176"/>
      <c r="F67" s="3"/>
      <c r="G67" s="176"/>
      <c r="H67" s="3"/>
      <c r="I67" s="176"/>
    </row>
    <row r="68" spans="1:9" ht="15" thickBot="1" x14ac:dyDescent="0.35">
      <c r="A68" s="24" t="s">
        <v>11</v>
      </c>
      <c r="B68" s="4"/>
      <c r="C68" s="176"/>
      <c r="D68" s="4"/>
      <c r="E68" s="176"/>
      <c r="F68" s="4"/>
      <c r="G68" s="176"/>
      <c r="H68" s="4"/>
      <c r="I68" s="176"/>
    </row>
    <row r="69" spans="1:9" ht="7.95" customHeight="1" thickBot="1" x14ac:dyDescent="0.35">
      <c r="A69" s="23"/>
      <c r="B69" s="3"/>
      <c r="C69" s="176"/>
      <c r="D69" s="3"/>
      <c r="E69" s="176"/>
      <c r="F69" s="3"/>
      <c r="G69" s="176"/>
      <c r="H69" s="3"/>
      <c r="I69" s="176"/>
    </row>
    <row r="70" spans="1:9" ht="15" thickBot="1" x14ac:dyDescent="0.35">
      <c r="A70" s="24" t="s">
        <v>12</v>
      </c>
      <c r="B70" s="4"/>
      <c r="C70" s="176"/>
      <c r="D70" s="4"/>
      <c r="E70" s="176"/>
      <c r="F70" s="4"/>
      <c r="G70" s="176"/>
      <c r="H70" s="4"/>
      <c r="I70" s="176"/>
    </row>
    <row r="71" spans="1:9" ht="7.95" customHeight="1" thickBot="1" x14ac:dyDescent="0.35">
      <c r="A71" s="23"/>
      <c r="B71" s="3"/>
      <c r="C71" s="176"/>
      <c r="D71" s="3"/>
      <c r="E71" s="176"/>
      <c r="F71" s="3"/>
      <c r="G71" s="176"/>
      <c r="H71" s="3"/>
      <c r="I71" s="176"/>
    </row>
    <row r="72" spans="1:9" ht="15" thickBot="1" x14ac:dyDescent="0.35">
      <c r="A72" s="25" t="s">
        <v>41</v>
      </c>
      <c r="B72" s="4"/>
      <c r="C72" s="176"/>
      <c r="D72" s="4"/>
      <c r="E72" s="176"/>
      <c r="F72" s="4"/>
      <c r="G72" s="176"/>
      <c r="H72" s="4"/>
      <c r="I72" s="176"/>
    </row>
    <row r="73" spans="1:9" ht="7.95" customHeight="1" thickBot="1" x14ac:dyDescent="0.35">
      <c r="A73" s="23"/>
      <c r="B73" s="3"/>
      <c r="C73" s="176"/>
      <c r="D73" s="3"/>
      <c r="E73" s="176"/>
      <c r="F73" s="3"/>
      <c r="G73" s="176"/>
      <c r="H73" s="3"/>
      <c r="I73" s="176"/>
    </row>
    <row r="74" spans="1:9" ht="15" thickBot="1" x14ac:dyDescent="0.35">
      <c r="A74" s="26"/>
      <c r="B74" s="5"/>
      <c r="C74" s="177"/>
      <c r="D74" s="5"/>
      <c r="E74" s="177"/>
      <c r="F74" s="5"/>
      <c r="G74" s="177"/>
      <c r="H74" s="5"/>
      <c r="I74" s="177"/>
    </row>
    <row r="75" spans="1:9" ht="15" thickBot="1" x14ac:dyDescent="0.35">
      <c r="A75" s="31" t="s">
        <v>13</v>
      </c>
      <c r="B75" s="1">
        <f>B57+B58+B59+B60+B61+B63+B65+B67+B69+B71+B73</f>
        <v>0</v>
      </c>
      <c r="C75" s="2">
        <f>C57</f>
        <v>0</v>
      </c>
      <c r="D75" s="1">
        <f>D57+D58+D59+D60+D61+D63+D65+D67+D69+D71+D73</f>
        <v>0</v>
      </c>
      <c r="E75" s="2">
        <f>E57</f>
        <v>0</v>
      </c>
      <c r="F75" s="1">
        <f>F57+F58+F59+F60+F61+F63+F65+F67+F69+F71+F73</f>
        <v>0</v>
      </c>
      <c r="G75" s="2">
        <f>G57</f>
        <v>0</v>
      </c>
      <c r="H75" s="1">
        <f>H57+H58+H59+H60+H61+H63+H65+H67+H69+H71+H73</f>
        <v>0</v>
      </c>
      <c r="I75" s="2">
        <f>I57</f>
        <v>0</v>
      </c>
    </row>
  </sheetData>
  <sheetProtection formatRows="0"/>
  <mergeCells count="45">
    <mergeCell ref="D54:E54"/>
    <mergeCell ref="E57:E74"/>
    <mergeCell ref="F54:G54"/>
    <mergeCell ref="G57:G74"/>
    <mergeCell ref="H54:I54"/>
    <mergeCell ref="I57:I74"/>
    <mergeCell ref="A54:A55"/>
    <mergeCell ref="B54:C54"/>
    <mergeCell ref="C57:C74"/>
    <mergeCell ref="A28:A29"/>
    <mergeCell ref="Q7:Q24"/>
    <mergeCell ref="E7:E24"/>
    <mergeCell ref="C7:C24"/>
    <mergeCell ref="B28:C28"/>
    <mergeCell ref="D28:E28"/>
    <mergeCell ref="F28:G28"/>
    <mergeCell ref="H28:I28"/>
    <mergeCell ref="J28:K28"/>
    <mergeCell ref="N28:O28"/>
    <mergeCell ref="C31:C48"/>
    <mergeCell ref="E31:E48"/>
    <mergeCell ref="G31:G48"/>
    <mergeCell ref="I31:I48"/>
    <mergeCell ref="K31:K48"/>
    <mergeCell ref="O31:O48"/>
    <mergeCell ref="P28:Q28"/>
    <mergeCell ref="Q31:Q48"/>
    <mergeCell ref="L28:M28"/>
    <mergeCell ref="M31:M48"/>
    <mergeCell ref="A2:M2"/>
    <mergeCell ref="A4:A5"/>
    <mergeCell ref="B4:B5"/>
    <mergeCell ref="C4:C5"/>
    <mergeCell ref="D4:E4"/>
    <mergeCell ref="F4:G4"/>
    <mergeCell ref="H4:I4"/>
    <mergeCell ref="J4:K4"/>
    <mergeCell ref="P4:Q4"/>
    <mergeCell ref="L4:M4"/>
    <mergeCell ref="N4:O4"/>
    <mergeCell ref="G7:G24"/>
    <mergeCell ref="I7:I24"/>
    <mergeCell ref="K7:K24"/>
    <mergeCell ref="M7:M24"/>
    <mergeCell ref="O7:O24"/>
  </mergeCells>
  <phoneticPr fontId="16" type="noConversion"/>
  <conditionalFormatting sqref="B32:B36">
    <cfRule type="cellIs" dxfId="175" priority="177" operator="notEqual">
      <formula>0</formula>
    </cfRule>
  </conditionalFormatting>
  <conditionalFormatting sqref="B38">
    <cfRule type="cellIs" dxfId="174" priority="176" operator="notEqual">
      <formula>0</formula>
    </cfRule>
  </conditionalFormatting>
  <conditionalFormatting sqref="B40">
    <cfRule type="cellIs" dxfId="173" priority="175" operator="notEqual">
      <formula>0</formula>
    </cfRule>
  </conditionalFormatting>
  <conditionalFormatting sqref="B42">
    <cfRule type="cellIs" dxfId="172" priority="174" operator="notEqual">
      <formula>0</formula>
    </cfRule>
  </conditionalFormatting>
  <conditionalFormatting sqref="B44">
    <cfRule type="cellIs" dxfId="171" priority="173" operator="notEqual">
      <formula>0</formula>
    </cfRule>
  </conditionalFormatting>
  <conditionalFormatting sqref="B46">
    <cfRule type="cellIs" dxfId="170" priority="172" operator="notEqual">
      <formula>0</formula>
    </cfRule>
  </conditionalFormatting>
  <conditionalFormatting sqref="B48">
    <cfRule type="cellIs" dxfId="169" priority="178" operator="notEqual">
      <formula>0</formula>
    </cfRule>
  </conditionalFormatting>
  <conditionalFormatting sqref="B58:B62">
    <cfRule type="cellIs" dxfId="168" priority="78" operator="notEqual">
      <formula>0</formula>
    </cfRule>
  </conditionalFormatting>
  <conditionalFormatting sqref="B64">
    <cfRule type="cellIs" dxfId="167" priority="77" operator="notEqual">
      <formula>0</formula>
    </cfRule>
  </conditionalFormatting>
  <conditionalFormatting sqref="B66">
    <cfRule type="cellIs" dxfId="166" priority="76" operator="notEqual">
      <formula>0</formula>
    </cfRule>
  </conditionalFormatting>
  <conditionalFormatting sqref="B68">
    <cfRule type="cellIs" dxfId="165" priority="75" operator="notEqual">
      <formula>0</formula>
    </cfRule>
  </conditionalFormatting>
  <conditionalFormatting sqref="B70">
    <cfRule type="cellIs" dxfId="164" priority="74" operator="notEqual">
      <formula>0</formula>
    </cfRule>
  </conditionalFormatting>
  <conditionalFormatting sqref="B72">
    <cfRule type="cellIs" dxfId="163" priority="73" operator="notEqual">
      <formula>0</formula>
    </cfRule>
  </conditionalFormatting>
  <conditionalFormatting sqref="B74">
    <cfRule type="cellIs" dxfId="162" priority="79" operator="notEqual">
      <formula>0</formula>
    </cfRule>
  </conditionalFormatting>
  <conditionalFormatting sqref="C31:C48">
    <cfRule type="cellIs" dxfId="161" priority="186" operator="notEqual">
      <formula>0</formula>
    </cfRule>
  </conditionalFormatting>
  <conditionalFormatting sqref="C57:C62 C64 C66 C68 C70 C72 C74">
    <cfRule type="cellIs" dxfId="160" priority="80" operator="notEqual">
      <formula>0</formula>
    </cfRule>
  </conditionalFormatting>
  <conditionalFormatting sqref="D8:D12">
    <cfRule type="cellIs" dxfId="159" priority="199" operator="notEqual">
      <formula>0</formula>
    </cfRule>
  </conditionalFormatting>
  <conditionalFormatting sqref="D14">
    <cfRule type="cellIs" dxfId="158" priority="198" operator="notEqual">
      <formula>0</formula>
    </cfRule>
  </conditionalFormatting>
  <conditionalFormatting sqref="D16">
    <cfRule type="cellIs" dxfId="157" priority="197" operator="notEqual">
      <formula>0</formula>
    </cfRule>
  </conditionalFormatting>
  <conditionalFormatting sqref="D18">
    <cfRule type="cellIs" dxfId="156" priority="196" operator="notEqual">
      <formula>0</formula>
    </cfRule>
  </conditionalFormatting>
  <conditionalFormatting sqref="D20">
    <cfRule type="cellIs" dxfId="155" priority="195" operator="notEqual">
      <formula>0</formula>
    </cfRule>
  </conditionalFormatting>
  <conditionalFormatting sqref="D22">
    <cfRule type="cellIs" dxfId="154" priority="194" operator="notEqual">
      <formula>0</formula>
    </cfRule>
  </conditionalFormatting>
  <conditionalFormatting sqref="D24">
    <cfRule type="cellIs" dxfId="153" priority="200" operator="notEqual">
      <formula>0</formula>
    </cfRule>
  </conditionalFormatting>
  <conditionalFormatting sqref="D32:D36">
    <cfRule type="cellIs" dxfId="152" priority="170" operator="notEqual">
      <formula>0</formula>
    </cfRule>
  </conditionalFormatting>
  <conditionalFormatting sqref="D38">
    <cfRule type="cellIs" dxfId="151" priority="169" operator="notEqual">
      <formula>0</formula>
    </cfRule>
  </conditionalFormatting>
  <conditionalFormatting sqref="D40">
    <cfRule type="cellIs" dxfId="150" priority="168" operator="notEqual">
      <formula>0</formula>
    </cfRule>
  </conditionalFormatting>
  <conditionalFormatting sqref="D42">
    <cfRule type="cellIs" dxfId="149" priority="167" operator="notEqual">
      <formula>0</formula>
    </cfRule>
  </conditionalFormatting>
  <conditionalFormatting sqref="D44">
    <cfRule type="cellIs" dxfId="148" priority="166" operator="notEqual">
      <formula>0</formula>
    </cfRule>
  </conditionalFormatting>
  <conditionalFormatting sqref="D46">
    <cfRule type="cellIs" dxfId="147" priority="165" operator="notEqual">
      <formula>0</formula>
    </cfRule>
  </conditionalFormatting>
  <conditionalFormatting sqref="D48">
    <cfRule type="cellIs" dxfId="146" priority="171" operator="notEqual">
      <formula>0</formula>
    </cfRule>
  </conditionalFormatting>
  <conditionalFormatting sqref="E7:E24">
    <cfRule type="cellIs" dxfId="145" priority="193" operator="notEqual">
      <formula>0</formula>
    </cfRule>
  </conditionalFormatting>
  <conditionalFormatting sqref="E31:E48">
    <cfRule type="cellIs" dxfId="144" priority="185" operator="notEqual">
      <formula>0</formula>
    </cfRule>
  </conditionalFormatting>
  <conditionalFormatting sqref="F8:F12">
    <cfRule type="cellIs" dxfId="143" priority="121" operator="notEqual">
      <formula>0</formula>
    </cfRule>
  </conditionalFormatting>
  <conditionalFormatting sqref="F14">
    <cfRule type="cellIs" dxfId="142" priority="120" operator="notEqual">
      <formula>0</formula>
    </cfRule>
  </conditionalFormatting>
  <conditionalFormatting sqref="F16">
    <cfRule type="cellIs" dxfId="141" priority="119" operator="notEqual">
      <formula>0</formula>
    </cfRule>
  </conditionalFormatting>
  <conditionalFormatting sqref="F18">
    <cfRule type="cellIs" dxfId="140" priority="118" operator="notEqual">
      <formula>0</formula>
    </cfRule>
  </conditionalFormatting>
  <conditionalFormatting sqref="F20">
    <cfRule type="cellIs" dxfId="139" priority="117" operator="notEqual">
      <formula>0</formula>
    </cfRule>
  </conditionalFormatting>
  <conditionalFormatting sqref="F22">
    <cfRule type="cellIs" dxfId="138" priority="116" operator="notEqual">
      <formula>0</formula>
    </cfRule>
  </conditionalFormatting>
  <conditionalFormatting sqref="F24">
    <cfRule type="cellIs" dxfId="137" priority="122" operator="notEqual">
      <formula>0</formula>
    </cfRule>
  </conditionalFormatting>
  <conditionalFormatting sqref="F32:F36">
    <cfRule type="cellIs" dxfId="136" priority="163" operator="notEqual">
      <formula>0</formula>
    </cfRule>
  </conditionalFormatting>
  <conditionalFormatting sqref="F38">
    <cfRule type="cellIs" dxfId="135" priority="162" operator="notEqual">
      <formula>0</formula>
    </cfRule>
  </conditionalFormatting>
  <conditionalFormatting sqref="F40">
    <cfRule type="cellIs" dxfId="134" priority="161" operator="notEqual">
      <formula>0</formula>
    </cfRule>
  </conditionalFormatting>
  <conditionalFormatting sqref="F42">
    <cfRule type="cellIs" dxfId="133" priority="160" operator="notEqual">
      <formula>0</formula>
    </cfRule>
  </conditionalFormatting>
  <conditionalFormatting sqref="F44">
    <cfRule type="cellIs" dxfId="132" priority="159" operator="notEqual">
      <formula>0</formula>
    </cfRule>
  </conditionalFormatting>
  <conditionalFormatting sqref="F46">
    <cfRule type="cellIs" dxfId="131" priority="158" operator="notEqual">
      <formula>0</formula>
    </cfRule>
  </conditionalFormatting>
  <conditionalFormatting sqref="F48">
    <cfRule type="cellIs" dxfId="130" priority="164" operator="notEqual">
      <formula>0</formula>
    </cfRule>
  </conditionalFormatting>
  <conditionalFormatting sqref="G7:G24">
    <cfRule type="cellIs" dxfId="129" priority="192" operator="notEqual">
      <formula>0</formula>
    </cfRule>
  </conditionalFormatting>
  <conditionalFormatting sqref="G31:G48">
    <cfRule type="cellIs" dxfId="128" priority="184" operator="notEqual">
      <formula>0</formula>
    </cfRule>
  </conditionalFormatting>
  <conditionalFormatting sqref="H8:H12">
    <cfRule type="cellIs" dxfId="127" priority="114" operator="notEqual">
      <formula>0</formula>
    </cfRule>
  </conditionalFormatting>
  <conditionalFormatting sqref="H14">
    <cfRule type="cellIs" dxfId="126" priority="113" operator="notEqual">
      <formula>0</formula>
    </cfRule>
  </conditionalFormatting>
  <conditionalFormatting sqref="H16">
    <cfRule type="cellIs" dxfId="125" priority="112" operator="notEqual">
      <formula>0</formula>
    </cfRule>
  </conditionalFormatting>
  <conditionalFormatting sqref="H18">
    <cfRule type="cellIs" dxfId="124" priority="111" operator="notEqual">
      <formula>0</formula>
    </cfRule>
  </conditionalFormatting>
  <conditionalFormatting sqref="H20">
    <cfRule type="cellIs" dxfId="123" priority="110" operator="notEqual">
      <formula>0</formula>
    </cfRule>
  </conditionalFormatting>
  <conditionalFormatting sqref="H22">
    <cfRule type="cellIs" dxfId="122" priority="109" operator="notEqual">
      <formula>0</formula>
    </cfRule>
  </conditionalFormatting>
  <conditionalFormatting sqref="H24">
    <cfRule type="cellIs" dxfId="121" priority="115" operator="notEqual">
      <formula>0</formula>
    </cfRule>
  </conditionalFormatting>
  <conditionalFormatting sqref="H32:H36">
    <cfRule type="cellIs" dxfId="120" priority="156" operator="notEqual">
      <formula>0</formula>
    </cfRule>
  </conditionalFormatting>
  <conditionalFormatting sqref="H38">
    <cfRule type="cellIs" dxfId="119" priority="155" operator="notEqual">
      <formula>0</formula>
    </cfRule>
  </conditionalFormatting>
  <conditionalFormatting sqref="H40">
    <cfRule type="cellIs" dxfId="118" priority="154" operator="notEqual">
      <formula>0</formula>
    </cfRule>
  </conditionalFormatting>
  <conditionalFormatting sqref="H42">
    <cfRule type="cellIs" dxfId="117" priority="153" operator="notEqual">
      <formula>0</formula>
    </cfRule>
  </conditionalFormatting>
  <conditionalFormatting sqref="H44">
    <cfRule type="cellIs" dxfId="116" priority="152" operator="notEqual">
      <formula>0</formula>
    </cfRule>
  </conditionalFormatting>
  <conditionalFormatting sqref="H46">
    <cfRule type="cellIs" dxfId="115" priority="151" operator="notEqual">
      <formula>0</formula>
    </cfRule>
  </conditionalFormatting>
  <conditionalFormatting sqref="H48">
    <cfRule type="cellIs" dxfId="114" priority="157" operator="notEqual">
      <formula>0</formula>
    </cfRule>
  </conditionalFormatting>
  <conditionalFormatting sqref="I7:I24">
    <cfRule type="cellIs" dxfId="113" priority="191" operator="notEqual">
      <formula>0</formula>
    </cfRule>
  </conditionalFormatting>
  <conditionalFormatting sqref="I31:I48">
    <cfRule type="cellIs" dxfId="112" priority="183" operator="notEqual">
      <formula>0</formula>
    </cfRule>
  </conditionalFormatting>
  <conditionalFormatting sqref="J8:J12">
    <cfRule type="cellIs" dxfId="111" priority="107" operator="notEqual">
      <formula>0</formula>
    </cfRule>
  </conditionalFormatting>
  <conditionalFormatting sqref="J14">
    <cfRule type="cellIs" dxfId="110" priority="106" operator="notEqual">
      <formula>0</formula>
    </cfRule>
  </conditionalFormatting>
  <conditionalFormatting sqref="J16">
    <cfRule type="cellIs" dxfId="109" priority="105" operator="notEqual">
      <formula>0</formula>
    </cfRule>
  </conditionalFormatting>
  <conditionalFormatting sqref="J18">
    <cfRule type="cellIs" dxfId="108" priority="104" operator="notEqual">
      <formula>0</formula>
    </cfRule>
  </conditionalFormatting>
  <conditionalFormatting sqref="J20">
    <cfRule type="cellIs" dxfId="107" priority="103" operator="notEqual">
      <formula>0</formula>
    </cfRule>
  </conditionalFormatting>
  <conditionalFormatting sqref="J22">
    <cfRule type="cellIs" dxfId="106" priority="102" operator="notEqual">
      <formula>0</formula>
    </cfRule>
  </conditionalFormatting>
  <conditionalFormatting sqref="J24">
    <cfRule type="cellIs" dxfId="105" priority="108" operator="notEqual">
      <formula>0</formula>
    </cfRule>
  </conditionalFormatting>
  <conditionalFormatting sqref="J32:J36">
    <cfRule type="cellIs" dxfId="104" priority="149" operator="notEqual">
      <formula>0</formula>
    </cfRule>
  </conditionalFormatting>
  <conditionalFormatting sqref="J38">
    <cfRule type="cellIs" dxfId="103" priority="148" operator="notEqual">
      <formula>0</formula>
    </cfRule>
  </conditionalFormatting>
  <conditionalFormatting sqref="J40">
    <cfRule type="cellIs" dxfId="102" priority="147" operator="notEqual">
      <formula>0</formula>
    </cfRule>
  </conditionalFormatting>
  <conditionalFormatting sqref="J42">
    <cfRule type="cellIs" dxfId="101" priority="146" operator="notEqual">
      <formula>0</formula>
    </cfRule>
  </conditionalFormatting>
  <conditionalFormatting sqref="J44">
    <cfRule type="cellIs" dxfId="100" priority="145" operator="notEqual">
      <formula>0</formula>
    </cfRule>
  </conditionalFormatting>
  <conditionalFormatting sqref="J46">
    <cfRule type="cellIs" dxfId="99" priority="144" operator="notEqual">
      <formula>0</formula>
    </cfRule>
  </conditionalFormatting>
  <conditionalFormatting sqref="J48">
    <cfRule type="cellIs" dxfId="98" priority="150" operator="notEqual">
      <formula>0</formula>
    </cfRule>
  </conditionalFormatting>
  <conditionalFormatting sqref="K7:K24">
    <cfRule type="cellIs" dxfId="97" priority="190" operator="notEqual">
      <formula>0</formula>
    </cfRule>
  </conditionalFormatting>
  <conditionalFormatting sqref="K31:K48">
    <cfRule type="cellIs" dxfId="96" priority="182" operator="notEqual">
      <formula>0</formula>
    </cfRule>
  </conditionalFormatting>
  <conditionalFormatting sqref="L8:L12">
    <cfRule type="cellIs" dxfId="95" priority="100" operator="notEqual">
      <formula>0</formula>
    </cfRule>
  </conditionalFormatting>
  <conditionalFormatting sqref="L14">
    <cfRule type="cellIs" dxfId="94" priority="99" operator="notEqual">
      <formula>0</formula>
    </cfRule>
  </conditionalFormatting>
  <conditionalFormatting sqref="L16">
    <cfRule type="cellIs" dxfId="93" priority="98" operator="notEqual">
      <formula>0</formula>
    </cfRule>
  </conditionalFormatting>
  <conditionalFormatting sqref="L18">
    <cfRule type="cellIs" dxfId="92" priority="97" operator="notEqual">
      <formula>0</formula>
    </cfRule>
  </conditionalFormatting>
  <conditionalFormatting sqref="L20">
    <cfRule type="cellIs" dxfId="91" priority="96" operator="notEqual">
      <formula>0</formula>
    </cfRule>
  </conditionalFormatting>
  <conditionalFormatting sqref="L22">
    <cfRule type="cellIs" dxfId="90" priority="95" operator="notEqual">
      <formula>0</formula>
    </cfRule>
  </conditionalFormatting>
  <conditionalFormatting sqref="L24">
    <cfRule type="cellIs" dxfId="89" priority="101" operator="notEqual">
      <formula>0</formula>
    </cfRule>
  </conditionalFormatting>
  <conditionalFormatting sqref="L32:L36">
    <cfRule type="cellIs" dxfId="88" priority="142" operator="notEqual">
      <formula>0</formula>
    </cfRule>
  </conditionalFormatting>
  <conditionalFormatting sqref="L38">
    <cfRule type="cellIs" dxfId="87" priority="141" operator="notEqual">
      <formula>0</formula>
    </cfRule>
  </conditionalFormatting>
  <conditionalFormatting sqref="L40">
    <cfRule type="cellIs" dxfId="86" priority="140" operator="notEqual">
      <formula>0</formula>
    </cfRule>
  </conditionalFormatting>
  <conditionalFormatting sqref="L42">
    <cfRule type="cellIs" dxfId="85" priority="139" operator="notEqual">
      <formula>0</formula>
    </cfRule>
  </conditionalFormatting>
  <conditionalFormatting sqref="L44">
    <cfRule type="cellIs" dxfId="84" priority="138" operator="notEqual">
      <formula>0</formula>
    </cfRule>
  </conditionalFormatting>
  <conditionalFormatting sqref="L46">
    <cfRule type="cellIs" dxfId="83" priority="137" operator="notEqual">
      <formula>0</formula>
    </cfRule>
  </conditionalFormatting>
  <conditionalFormatting sqref="L48">
    <cfRule type="cellIs" dxfId="82" priority="143" operator="notEqual">
      <formula>0</formula>
    </cfRule>
  </conditionalFormatting>
  <conditionalFormatting sqref="M7:M24">
    <cfRule type="cellIs" dxfId="81" priority="189" operator="notEqual">
      <formula>0</formula>
    </cfRule>
  </conditionalFormatting>
  <conditionalFormatting sqref="M31:M48">
    <cfRule type="cellIs" dxfId="80" priority="181" operator="notEqual">
      <formula>0</formula>
    </cfRule>
  </conditionalFormatting>
  <conditionalFormatting sqref="N8:N12">
    <cfRule type="cellIs" dxfId="79" priority="93" operator="notEqual">
      <formula>0</formula>
    </cfRule>
  </conditionalFormatting>
  <conditionalFormatting sqref="N14">
    <cfRule type="cellIs" dxfId="78" priority="92" operator="notEqual">
      <formula>0</formula>
    </cfRule>
  </conditionalFormatting>
  <conditionalFormatting sqref="N16">
    <cfRule type="cellIs" dxfId="77" priority="91" operator="notEqual">
      <formula>0</formula>
    </cfRule>
  </conditionalFormatting>
  <conditionalFormatting sqref="N18">
    <cfRule type="cellIs" dxfId="76" priority="90" operator="notEqual">
      <formula>0</formula>
    </cfRule>
  </conditionalFormatting>
  <conditionalFormatting sqref="N20">
    <cfRule type="cellIs" dxfId="75" priority="89" operator="notEqual">
      <formula>0</formula>
    </cfRule>
  </conditionalFormatting>
  <conditionalFormatting sqref="N22">
    <cfRule type="cellIs" dxfId="74" priority="88" operator="notEqual">
      <formula>0</formula>
    </cfRule>
  </conditionalFormatting>
  <conditionalFormatting sqref="N24">
    <cfRule type="cellIs" dxfId="73" priority="94" operator="notEqual">
      <formula>0</formula>
    </cfRule>
  </conditionalFormatting>
  <conditionalFormatting sqref="N32:N36">
    <cfRule type="cellIs" dxfId="72" priority="135" operator="notEqual">
      <formula>0</formula>
    </cfRule>
  </conditionalFormatting>
  <conditionalFormatting sqref="N38">
    <cfRule type="cellIs" dxfId="71" priority="134" operator="notEqual">
      <formula>0</formula>
    </cfRule>
  </conditionalFormatting>
  <conditionalFormatting sqref="N40">
    <cfRule type="cellIs" dxfId="70" priority="133" operator="notEqual">
      <formula>0</formula>
    </cfRule>
  </conditionalFormatting>
  <conditionalFormatting sqref="N42">
    <cfRule type="cellIs" dxfId="69" priority="132" operator="notEqual">
      <formula>0</formula>
    </cfRule>
  </conditionalFormatting>
  <conditionalFormatting sqref="N44">
    <cfRule type="cellIs" dxfId="68" priority="131" operator="notEqual">
      <formula>0</formula>
    </cfRule>
  </conditionalFormatting>
  <conditionalFormatting sqref="N46">
    <cfRule type="cellIs" dxfId="67" priority="130" operator="notEqual">
      <formula>0</formula>
    </cfRule>
  </conditionalFormatting>
  <conditionalFormatting sqref="N48">
    <cfRule type="cellIs" dxfId="66" priority="136" operator="notEqual">
      <formula>0</formula>
    </cfRule>
  </conditionalFormatting>
  <conditionalFormatting sqref="O7:O24">
    <cfRule type="cellIs" dxfId="65" priority="188" operator="notEqual">
      <formula>0</formula>
    </cfRule>
  </conditionalFormatting>
  <conditionalFormatting sqref="O31:O48">
    <cfRule type="cellIs" dxfId="64" priority="180" operator="notEqual">
      <formula>0</formula>
    </cfRule>
  </conditionalFormatting>
  <conditionalFormatting sqref="P8:P12">
    <cfRule type="cellIs" dxfId="63" priority="86" operator="notEqual">
      <formula>0</formula>
    </cfRule>
  </conditionalFormatting>
  <conditionalFormatting sqref="P14">
    <cfRule type="cellIs" dxfId="62" priority="85" operator="notEqual">
      <formula>0</formula>
    </cfRule>
  </conditionalFormatting>
  <conditionalFormatting sqref="P16">
    <cfRule type="cellIs" dxfId="61" priority="84" operator="notEqual">
      <formula>0</formula>
    </cfRule>
  </conditionalFormatting>
  <conditionalFormatting sqref="P18">
    <cfRule type="cellIs" dxfId="60" priority="83" operator="notEqual">
      <formula>0</formula>
    </cfRule>
  </conditionalFormatting>
  <conditionalFormatting sqref="P20">
    <cfRule type="cellIs" dxfId="59" priority="82" operator="notEqual">
      <formula>0</formula>
    </cfRule>
  </conditionalFormatting>
  <conditionalFormatting sqref="P22">
    <cfRule type="cellIs" dxfId="58" priority="81" operator="notEqual">
      <formula>0</formula>
    </cfRule>
  </conditionalFormatting>
  <conditionalFormatting sqref="P24">
    <cfRule type="cellIs" dxfId="57" priority="87" operator="notEqual">
      <formula>0</formula>
    </cfRule>
  </conditionalFormatting>
  <conditionalFormatting sqref="P32:P36">
    <cfRule type="cellIs" dxfId="56" priority="128" operator="notEqual">
      <formula>0</formula>
    </cfRule>
  </conditionalFormatting>
  <conditionalFormatting sqref="P38">
    <cfRule type="cellIs" dxfId="55" priority="127" operator="notEqual">
      <formula>0</formula>
    </cfRule>
  </conditionalFormatting>
  <conditionalFormatting sqref="P40">
    <cfRule type="cellIs" dxfId="54" priority="126" operator="notEqual">
      <formula>0</formula>
    </cfRule>
  </conditionalFormatting>
  <conditionalFormatting sqref="P42">
    <cfRule type="cellIs" dxfId="53" priority="125" operator="notEqual">
      <formula>0</formula>
    </cfRule>
  </conditionalFormatting>
  <conditionalFormatting sqref="P44">
    <cfRule type="cellIs" dxfId="52" priority="124" operator="notEqual">
      <formula>0</formula>
    </cfRule>
  </conditionalFormatting>
  <conditionalFormatting sqref="P46">
    <cfRule type="cellIs" dxfId="51" priority="123" operator="notEqual">
      <formula>0</formula>
    </cfRule>
  </conditionalFormatting>
  <conditionalFormatting sqref="P48">
    <cfRule type="cellIs" dxfId="50" priority="129" operator="notEqual">
      <formula>0</formula>
    </cfRule>
  </conditionalFormatting>
  <conditionalFormatting sqref="Q7:Q24">
    <cfRule type="cellIs" dxfId="49" priority="187" operator="notEqual">
      <formula>0</formula>
    </cfRule>
  </conditionalFormatting>
  <conditionalFormatting sqref="Q31:Q48">
    <cfRule type="cellIs" dxfId="48" priority="179" operator="notEqual">
      <formula>0</formula>
    </cfRule>
  </conditionalFormatting>
  <conditionalFormatting sqref="D58:D62">
    <cfRule type="cellIs" dxfId="47" priority="70" operator="notEqual">
      <formula>0</formula>
    </cfRule>
  </conditionalFormatting>
  <conditionalFormatting sqref="D64">
    <cfRule type="cellIs" dxfId="46" priority="69" operator="notEqual">
      <formula>0</formula>
    </cfRule>
  </conditionalFormatting>
  <conditionalFormatting sqref="D66">
    <cfRule type="cellIs" dxfId="45" priority="68" operator="notEqual">
      <formula>0</formula>
    </cfRule>
  </conditionalFormatting>
  <conditionalFormatting sqref="D68">
    <cfRule type="cellIs" dxfId="44" priority="67" operator="notEqual">
      <formula>0</formula>
    </cfRule>
  </conditionalFormatting>
  <conditionalFormatting sqref="D70">
    <cfRule type="cellIs" dxfId="43" priority="66" operator="notEqual">
      <formula>0</formula>
    </cfRule>
  </conditionalFormatting>
  <conditionalFormatting sqref="D72">
    <cfRule type="cellIs" dxfId="42" priority="65" operator="notEqual">
      <formula>0</formula>
    </cfRule>
  </conditionalFormatting>
  <conditionalFormatting sqref="D74">
    <cfRule type="cellIs" dxfId="41" priority="71" operator="notEqual">
      <formula>0</formula>
    </cfRule>
  </conditionalFormatting>
  <conditionalFormatting sqref="E57:E62 E64 E66 E68 E70 E72 E74">
    <cfRule type="cellIs" dxfId="40" priority="72" operator="notEqual">
      <formula>0</formula>
    </cfRule>
  </conditionalFormatting>
  <conditionalFormatting sqref="F58:F62">
    <cfRule type="cellIs" dxfId="39" priority="62" operator="notEqual">
      <formula>0</formula>
    </cfRule>
  </conditionalFormatting>
  <conditionalFormatting sqref="F64">
    <cfRule type="cellIs" dxfId="38" priority="61" operator="notEqual">
      <formula>0</formula>
    </cfRule>
  </conditionalFormatting>
  <conditionalFormatting sqref="F66">
    <cfRule type="cellIs" dxfId="37" priority="60" operator="notEqual">
      <formula>0</formula>
    </cfRule>
  </conditionalFormatting>
  <conditionalFormatting sqref="F68">
    <cfRule type="cellIs" dxfId="36" priority="59" operator="notEqual">
      <formula>0</formula>
    </cfRule>
  </conditionalFormatting>
  <conditionalFormatting sqref="F70">
    <cfRule type="cellIs" dxfId="35" priority="58" operator="notEqual">
      <formula>0</formula>
    </cfRule>
  </conditionalFormatting>
  <conditionalFormatting sqref="F72">
    <cfRule type="cellIs" dxfId="34" priority="57" operator="notEqual">
      <formula>0</formula>
    </cfRule>
  </conditionalFormatting>
  <conditionalFormatting sqref="F74">
    <cfRule type="cellIs" dxfId="33" priority="63" operator="notEqual">
      <formula>0</formula>
    </cfRule>
  </conditionalFormatting>
  <conditionalFormatting sqref="G57:G62 G64 G66 G68 G70 G72 G74">
    <cfRule type="cellIs" dxfId="32" priority="64" operator="notEqual">
      <formula>0</formula>
    </cfRule>
  </conditionalFormatting>
  <conditionalFormatting sqref="H58:H62">
    <cfRule type="cellIs" dxfId="31" priority="54" operator="notEqual">
      <formula>0</formula>
    </cfRule>
  </conditionalFormatting>
  <conditionalFormatting sqref="H64">
    <cfRule type="cellIs" dxfId="30" priority="53" operator="notEqual">
      <formula>0</formula>
    </cfRule>
  </conditionalFormatting>
  <conditionalFormatting sqref="H66">
    <cfRule type="cellIs" dxfId="29" priority="52" operator="notEqual">
      <formula>0</formula>
    </cfRule>
  </conditionalFormatting>
  <conditionalFormatting sqref="H68">
    <cfRule type="cellIs" dxfId="28" priority="51" operator="notEqual">
      <formula>0</formula>
    </cfRule>
  </conditionalFormatting>
  <conditionalFormatting sqref="H70">
    <cfRule type="cellIs" dxfId="27" priority="50" operator="notEqual">
      <formula>0</formula>
    </cfRule>
  </conditionalFormatting>
  <conditionalFormatting sqref="H72">
    <cfRule type="cellIs" dxfId="26" priority="49" operator="notEqual">
      <formula>0</formula>
    </cfRule>
  </conditionalFormatting>
  <conditionalFormatting sqref="H74">
    <cfRule type="cellIs" dxfId="25" priority="55" operator="notEqual">
      <formula>0</formula>
    </cfRule>
  </conditionalFormatting>
  <conditionalFormatting sqref="I57:I62 I64 I66 I68 I70 I72 I74">
    <cfRule type="cellIs" dxfId="24" priority="56" operator="notEqual">
      <formula>0</formula>
    </cfRule>
  </conditionalFormatting>
  <conditionalFormatting sqref="C63">
    <cfRule type="cellIs" dxfId="23" priority="48" operator="notEqual">
      <formula>0</formula>
    </cfRule>
  </conditionalFormatting>
  <conditionalFormatting sqref="E63">
    <cfRule type="cellIs" dxfId="22" priority="47" operator="notEqual">
      <formula>0</formula>
    </cfRule>
  </conditionalFormatting>
  <conditionalFormatting sqref="G63">
    <cfRule type="cellIs" dxfId="21" priority="46" operator="notEqual">
      <formula>0</formula>
    </cfRule>
  </conditionalFormatting>
  <conditionalFormatting sqref="I63">
    <cfRule type="cellIs" dxfId="20" priority="45" operator="notEqual">
      <formula>0</formula>
    </cfRule>
  </conditionalFormatting>
  <conditionalFormatting sqref="C65">
    <cfRule type="cellIs" dxfId="19" priority="40" operator="notEqual">
      <formula>0</formula>
    </cfRule>
  </conditionalFormatting>
  <conditionalFormatting sqref="E65">
    <cfRule type="cellIs" dxfId="18" priority="39" operator="notEqual">
      <formula>0</formula>
    </cfRule>
  </conditionalFormatting>
  <conditionalFormatting sqref="G65">
    <cfRule type="cellIs" dxfId="17" priority="38" operator="notEqual">
      <formula>0</formula>
    </cfRule>
  </conditionalFormatting>
  <conditionalFormatting sqref="I65">
    <cfRule type="cellIs" dxfId="16" priority="37" operator="notEqual">
      <formula>0</formula>
    </cfRule>
  </conditionalFormatting>
  <conditionalFormatting sqref="C67">
    <cfRule type="cellIs" dxfId="15" priority="32" operator="notEqual">
      <formula>0</formula>
    </cfRule>
  </conditionalFormatting>
  <conditionalFormatting sqref="E67">
    <cfRule type="cellIs" dxfId="14" priority="31" operator="notEqual">
      <formula>0</formula>
    </cfRule>
  </conditionalFormatting>
  <conditionalFormatting sqref="G67">
    <cfRule type="cellIs" dxfId="13" priority="30" operator="notEqual">
      <formula>0</formula>
    </cfRule>
  </conditionalFormatting>
  <conditionalFormatting sqref="I67">
    <cfRule type="cellIs" dxfId="12" priority="29" operator="notEqual">
      <formula>0</formula>
    </cfRule>
  </conditionalFormatting>
  <conditionalFormatting sqref="C69">
    <cfRule type="cellIs" dxfId="11" priority="24" operator="notEqual">
      <formula>0</formula>
    </cfRule>
  </conditionalFormatting>
  <conditionalFormatting sqref="E69">
    <cfRule type="cellIs" dxfId="10" priority="23" operator="notEqual">
      <formula>0</formula>
    </cfRule>
  </conditionalFormatting>
  <conditionalFormatting sqref="G69">
    <cfRule type="cellIs" dxfId="9" priority="22" operator="notEqual">
      <formula>0</formula>
    </cfRule>
  </conditionalFormatting>
  <conditionalFormatting sqref="I69">
    <cfRule type="cellIs" dxfId="8" priority="21" operator="notEqual">
      <formula>0</formula>
    </cfRule>
  </conditionalFormatting>
  <conditionalFormatting sqref="C71">
    <cfRule type="cellIs" dxfId="7" priority="16" operator="notEqual">
      <formula>0</formula>
    </cfRule>
  </conditionalFormatting>
  <conditionalFormatting sqref="E71">
    <cfRule type="cellIs" dxfId="6" priority="15" operator="notEqual">
      <formula>0</formula>
    </cfRule>
  </conditionalFormatting>
  <conditionalFormatting sqref="G71">
    <cfRule type="cellIs" dxfId="5" priority="14" operator="notEqual">
      <formula>0</formula>
    </cfRule>
  </conditionalFormatting>
  <conditionalFormatting sqref="I71">
    <cfRule type="cellIs" dxfId="4" priority="13" operator="notEqual">
      <formula>0</formula>
    </cfRule>
  </conditionalFormatting>
  <conditionalFormatting sqref="C73">
    <cfRule type="cellIs" dxfId="3" priority="8" operator="notEqual">
      <formula>0</formula>
    </cfRule>
  </conditionalFormatting>
  <conditionalFormatting sqref="E73">
    <cfRule type="cellIs" dxfId="2" priority="7" operator="notEqual">
      <formula>0</formula>
    </cfRule>
  </conditionalFormatting>
  <conditionalFormatting sqref="G73">
    <cfRule type="cellIs" dxfId="1" priority="6" operator="notEqual">
      <formula>0</formula>
    </cfRule>
  </conditionalFormatting>
  <conditionalFormatting sqref="I73">
    <cfRule type="cellIs" dxfId="0" priority="5" operator="notEqual">
      <formula>0</formula>
    </cfRule>
  </conditionalFormatting>
  <pageMargins left="0.17" right="0.17" top="0.33" bottom="0.22" header="0.17" footer="0.17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369c2-049c-42e3-a410-1216c70d6135" xsi:nil="true"/>
    <lcf76f155ced4ddcb4097134ff3c332f xmlns="37f7877b-17d1-4ca0-9495-8a38af5b749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B765EEB68CBA4BA759D518563AC14F" ma:contentTypeVersion="15" ma:contentTypeDescription="Creare un nuovo documento." ma:contentTypeScope="" ma:versionID="0246eec1e5bcbc9d19716d627dd905ad">
  <xsd:schema xmlns:xsd="http://www.w3.org/2001/XMLSchema" xmlns:xs="http://www.w3.org/2001/XMLSchema" xmlns:p="http://schemas.microsoft.com/office/2006/metadata/properties" xmlns:ns2="d50369c2-049c-42e3-a410-1216c70d6135" xmlns:ns3="37f7877b-17d1-4ca0-9495-8a38af5b749a" targetNamespace="http://schemas.microsoft.com/office/2006/metadata/properties" ma:root="true" ma:fieldsID="1d3e9b6d7383270837d3960fcbf40fb8" ns2:_="" ns3:_="">
    <xsd:import namespace="d50369c2-049c-42e3-a410-1216c70d6135"/>
    <xsd:import namespace="37f7877b-17d1-4ca0-9495-8a38af5b749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369c2-049c-42e3-a410-1216c70d61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14b478f-49df-4f3b-8fef-5206b814cf81}" ma:internalName="TaxCatchAll" ma:showField="CatchAllData" ma:web="d50369c2-049c-42e3-a410-1216c70d61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7877b-17d1-4ca0-9495-8a38af5b74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1AD388-4E8A-474C-84B5-F6E32220F3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C0EDE-2D23-4F56-A83B-151B3905A5A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fb77c317-c1a8-40e9-ab52-93dacfb0e486"/>
    <ds:schemaRef ds:uri="http://purl.org/dc/dcmitype/"/>
    <ds:schemaRef ds:uri="http://schemas.microsoft.com/office/2006/documentManagement/types"/>
    <ds:schemaRef ds:uri="http://schemas.microsoft.com/office/infopath/2007/PartnerControls"/>
    <ds:schemaRef ds:uri="c317a210-3e54-47f0-825d-be616a156a86"/>
    <ds:schemaRef ds:uri="http://www.w3.org/XML/1998/namespace"/>
    <ds:schemaRef ds:uri="d50369c2-049c-42e3-a410-1216c70d6135"/>
    <ds:schemaRef ds:uri="37f7877b-17d1-4ca0-9495-8a38af5b749a"/>
  </ds:schemaRefs>
</ds:datastoreItem>
</file>

<file path=customXml/itemProps3.xml><?xml version="1.0" encoding="utf-8"?>
<ds:datastoreItem xmlns:ds="http://schemas.openxmlformats.org/officeDocument/2006/customXml" ds:itemID="{FE48A8FF-345B-47F6-A462-D825DA6568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0369c2-049c-42e3-a410-1216c70d6135"/>
    <ds:schemaRef ds:uri="37f7877b-17d1-4ca0-9495-8a38af5b74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b60916-a450-4d1d-9f83-0bab7a31e5dd}" enabled="1" method="Privileged" siteId="{6815f468-021c-48f2-a6b2-d65c8e979d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Piano finanziario preventivo</vt:lpstr>
      <vt:lpstr>Tabella conferimenti pubblici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moschetti</dc:creator>
  <cp:keywords/>
  <dc:description/>
  <cp:lastModifiedBy>Giordano Muccillo</cp:lastModifiedBy>
  <cp:revision/>
  <cp:lastPrinted>2024-11-22T10:15:30Z</cp:lastPrinted>
  <dcterms:created xsi:type="dcterms:W3CDTF">2017-07-16T14:15:06Z</dcterms:created>
  <dcterms:modified xsi:type="dcterms:W3CDTF">2024-12-10T07:15:20Z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0x010100B1B765EEB68CBA4BA759D518563AC14F</vt:lpwstr>
  </property>
  <property fmtid="{D5CDD505-2E9C-101B-9397-08002B2CF9AE}" pid="3" name="MediaServiceImageTags">
    <vt:lpwstr/>
  </property>
</Properties>
</file>