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65" windowWidth="24915" windowHeight="11505" tabRatio="902"/>
  </bookViews>
  <sheets>
    <sheet name="PRESENT." sheetId="81" r:id="rId1"/>
    <sheet name="----" sheetId="82" r:id="rId2"/>
    <sheet name="ITALIA (1)" sheetId="59" r:id="rId3"/>
    <sheet name="ITALIA (2)" sheetId="70" r:id="rId4"/>
    <sheet name="ITALIA % TIPO MISURA" sheetId="65" r:id="rId5"/>
    <sheet name="ITALIA % TIPO SENTENZA" sheetId="69" r:id="rId6"/>
    <sheet name="-----" sheetId="72" r:id="rId7"/>
    <sheet name="ITALIA GIP" sheetId="56" r:id="rId8"/>
    <sheet name="ITALIA GIP % TIPO MISURA" sheetId="61" r:id="rId9"/>
    <sheet name="--" sheetId="83" r:id="rId10"/>
    <sheet name="ITALIA DIB" sheetId="58" r:id="rId11"/>
    <sheet name="ITALIA DIB % TIPO MISURA" sheetId="62" r:id="rId12"/>
  </sheets>
  <definedNames>
    <definedName name="_xlnm.Print_Area" localSheetId="10">'ITALIA DIB'!$A$1:$M$26</definedName>
    <definedName name="_xlnm.Print_Area" localSheetId="7">'ITALIA GIP'!$A$1:$M$26</definedName>
  </definedNames>
  <calcPr calcId="145621"/>
</workbook>
</file>

<file path=xl/calcChain.xml><?xml version="1.0" encoding="utf-8"?>
<calcChain xmlns="http://schemas.openxmlformats.org/spreadsheetml/2006/main">
  <c r="B26" i="62" l="1"/>
  <c r="B17" i="62"/>
  <c r="L11" i="69" l="1"/>
  <c r="L12" i="69"/>
  <c r="L13" i="69"/>
  <c r="L14" i="69"/>
  <c r="L15" i="69"/>
  <c r="L16" i="69"/>
  <c r="L17" i="69"/>
  <c r="K11" i="69"/>
  <c r="K12" i="69"/>
  <c r="K10" i="69" s="1"/>
  <c r="K13" i="69"/>
  <c r="K14" i="69"/>
  <c r="K15" i="69"/>
  <c r="K16" i="69"/>
  <c r="K17" i="69"/>
  <c r="B10" i="69"/>
  <c r="C10" i="69"/>
  <c r="D10" i="69"/>
  <c r="E10" i="69"/>
  <c r="F10" i="69"/>
  <c r="G10" i="69"/>
  <c r="H10" i="69"/>
  <c r="I10" i="69"/>
  <c r="J10" i="69"/>
  <c r="L8" i="69"/>
  <c r="C8" i="69"/>
  <c r="D8" i="69"/>
  <c r="E8" i="69"/>
  <c r="F8" i="69"/>
  <c r="G8" i="69"/>
  <c r="H8" i="69"/>
  <c r="I8" i="69"/>
  <c r="J8" i="69"/>
  <c r="K8" i="69"/>
  <c r="C19" i="65"/>
  <c r="D19" i="65"/>
  <c r="E19" i="65"/>
  <c r="F19" i="65"/>
  <c r="G19" i="65"/>
  <c r="H19" i="65"/>
  <c r="I19" i="65"/>
  <c r="J19" i="65"/>
  <c r="K19" i="65"/>
  <c r="C20" i="65"/>
  <c r="D20" i="65"/>
  <c r="E20" i="65"/>
  <c r="F20" i="65"/>
  <c r="G20" i="65"/>
  <c r="H20" i="65"/>
  <c r="I20" i="65"/>
  <c r="J20" i="65"/>
  <c r="K20" i="65"/>
  <c r="C21" i="65"/>
  <c r="D21" i="65"/>
  <c r="E21" i="65"/>
  <c r="F21" i="65"/>
  <c r="G21" i="65"/>
  <c r="H21" i="65"/>
  <c r="I21" i="65"/>
  <c r="J21" i="65"/>
  <c r="K21" i="65"/>
  <c r="C22" i="65"/>
  <c r="D22" i="65"/>
  <c r="E22" i="65"/>
  <c r="F22" i="65"/>
  <c r="G22" i="65"/>
  <c r="H22" i="65"/>
  <c r="I22" i="65"/>
  <c r="J22" i="65"/>
  <c r="K22" i="65"/>
  <c r="C23" i="65"/>
  <c r="D23" i="65"/>
  <c r="E23" i="65"/>
  <c r="F23" i="65"/>
  <c r="G23" i="65"/>
  <c r="H23" i="65"/>
  <c r="I23" i="65"/>
  <c r="J23" i="65"/>
  <c r="K23" i="65"/>
  <c r="C24" i="65"/>
  <c r="D24" i="65"/>
  <c r="E24" i="65"/>
  <c r="F24" i="65"/>
  <c r="G24" i="65"/>
  <c r="H24" i="65"/>
  <c r="I24" i="65"/>
  <c r="J24" i="65"/>
  <c r="K24" i="65"/>
  <c r="C25" i="65"/>
  <c r="D25" i="65"/>
  <c r="E25" i="65"/>
  <c r="F25" i="65"/>
  <c r="G25" i="65"/>
  <c r="H25" i="65"/>
  <c r="I25" i="65"/>
  <c r="J25" i="65"/>
  <c r="K25" i="65"/>
  <c r="C26" i="65"/>
  <c r="D26" i="65"/>
  <c r="E26" i="65"/>
  <c r="F26" i="65"/>
  <c r="G26" i="65"/>
  <c r="H26" i="65"/>
  <c r="I26" i="65"/>
  <c r="J26" i="65"/>
  <c r="K26" i="65"/>
  <c r="B26" i="65"/>
  <c r="B25" i="65"/>
  <c r="B24" i="65"/>
  <c r="B23" i="65"/>
  <c r="B22" i="65"/>
  <c r="B21" i="65"/>
  <c r="B20" i="65"/>
  <c r="B19" i="65"/>
  <c r="K10" i="65"/>
  <c r="K11" i="65"/>
  <c r="K12" i="65"/>
  <c r="K13" i="65"/>
  <c r="K14" i="65"/>
  <c r="K15" i="65"/>
  <c r="K16" i="65"/>
  <c r="K17" i="65"/>
  <c r="I10" i="65"/>
  <c r="J10" i="65"/>
  <c r="I11" i="65"/>
  <c r="L11" i="65" s="1"/>
  <c r="J11" i="65"/>
  <c r="I12" i="65"/>
  <c r="J12" i="65"/>
  <c r="I13" i="65"/>
  <c r="L13" i="65" s="1"/>
  <c r="J13" i="65"/>
  <c r="I14" i="65"/>
  <c r="J14" i="65"/>
  <c r="I15" i="65"/>
  <c r="J15" i="65"/>
  <c r="I16" i="65"/>
  <c r="J16" i="65"/>
  <c r="I17" i="65"/>
  <c r="J17" i="65"/>
  <c r="G10" i="65"/>
  <c r="H10" i="65"/>
  <c r="G11" i="65"/>
  <c r="H11" i="65"/>
  <c r="G12" i="65"/>
  <c r="H12" i="65"/>
  <c r="G13" i="65"/>
  <c r="H13" i="65"/>
  <c r="G14" i="65"/>
  <c r="H14" i="65"/>
  <c r="G15" i="65"/>
  <c r="H15" i="65"/>
  <c r="G16" i="65"/>
  <c r="H16" i="65"/>
  <c r="G17" i="65"/>
  <c r="H17" i="65"/>
  <c r="E10" i="65"/>
  <c r="F10" i="65"/>
  <c r="E11" i="65"/>
  <c r="F11" i="65"/>
  <c r="E12" i="65"/>
  <c r="F12" i="65"/>
  <c r="E13" i="65"/>
  <c r="F13" i="65"/>
  <c r="E14" i="65"/>
  <c r="F14" i="65"/>
  <c r="E15" i="65"/>
  <c r="F15" i="65"/>
  <c r="E16" i="65"/>
  <c r="F16" i="65"/>
  <c r="E17" i="65"/>
  <c r="F17" i="65"/>
  <c r="D10" i="65"/>
  <c r="D11" i="65"/>
  <c r="D12" i="65"/>
  <c r="D13" i="65"/>
  <c r="D14" i="65"/>
  <c r="D15" i="65"/>
  <c r="D16" i="65"/>
  <c r="D17" i="65"/>
  <c r="C10" i="65"/>
  <c r="C11" i="65"/>
  <c r="C12" i="65"/>
  <c r="C13" i="65"/>
  <c r="C14" i="65"/>
  <c r="C15" i="65"/>
  <c r="C16" i="65"/>
  <c r="C17" i="65"/>
  <c r="B17" i="65"/>
  <c r="B16" i="65"/>
  <c r="B15" i="65"/>
  <c r="B14" i="65"/>
  <c r="B13" i="65"/>
  <c r="B12" i="65"/>
  <c r="B11" i="65"/>
  <c r="B10" i="65"/>
  <c r="L8" i="65"/>
  <c r="C8" i="65"/>
  <c r="D8" i="65"/>
  <c r="E8" i="65"/>
  <c r="F8" i="65"/>
  <c r="G8" i="65"/>
  <c r="H8" i="65"/>
  <c r="I8" i="65"/>
  <c r="J8" i="65"/>
  <c r="K8" i="65"/>
  <c r="B8" i="65"/>
  <c r="L10" i="65" l="1"/>
  <c r="L12" i="65"/>
  <c r="L16" i="65"/>
  <c r="L14" i="65"/>
  <c r="L17" i="65"/>
  <c r="L15" i="65"/>
  <c r="L26" i="65" l="1"/>
  <c r="B21" i="62" l="1"/>
  <c r="D21" i="62"/>
  <c r="F21" i="62"/>
  <c r="H21" i="62"/>
  <c r="J21" i="62"/>
  <c r="K21" i="62"/>
  <c r="B12" i="62"/>
  <c r="D12" i="62"/>
  <c r="F12" i="62"/>
  <c r="H12" i="62"/>
  <c r="J12" i="62"/>
  <c r="K12" i="62"/>
  <c r="B8" i="62"/>
  <c r="E26" i="62" l="1"/>
  <c r="D26" i="62"/>
  <c r="F26" i="62"/>
  <c r="H26" i="62"/>
  <c r="J26" i="62"/>
  <c r="K26" i="62"/>
  <c r="C26" i="62"/>
  <c r="G26" i="62"/>
  <c r="I26" i="62"/>
  <c r="D17" i="62"/>
  <c r="F17" i="62"/>
  <c r="H17" i="62"/>
  <c r="J17" i="62"/>
  <c r="K17" i="62"/>
  <c r="C17" i="62"/>
  <c r="E17" i="62"/>
  <c r="G17" i="62"/>
  <c r="I17" i="62"/>
  <c r="E19" i="62"/>
  <c r="C21" i="62"/>
  <c r="C12" i="62"/>
  <c r="I21" i="62"/>
  <c r="G21" i="62"/>
  <c r="E21" i="62"/>
  <c r="I12" i="62"/>
  <c r="G12" i="62"/>
  <c r="E12" i="62"/>
  <c r="I25" i="62"/>
  <c r="G25" i="62"/>
  <c r="E25" i="62"/>
  <c r="C25" i="62"/>
  <c r="K24" i="62"/>
  <c r="J24" i="62"/>
  <c r="H24" i="62"/>
  <c r="F24" i="62"/>
  <c r="D24" i="62"/>
  <c r="B24" i="62"/>
  <c r="K20" i="62"/>
  <c r="J20" i="62"/>
  <c r="H20" i="62"/>
  <c r="F20" i="62"/>
  <c r="D20" i="62"/>
  <c r="B20" i="62"/>
  <c r="K19" i="62"/>
  <c r="H19" i="62"/>
  <c r="D19" i="62"/>
  <c r="K16" i="62"/>
  <c r="J16" i="62"/>
  <c r="H16" i="62"/>
  <c r="F16" i="62"/>
  <c r="D16" i="62"/>
  <c r="B16" i="62"/>
  <c r="I13" i="62"/>
  <c r="G13" i="62"/>
  <c r="E13" i="62"/>
  <c r="C13" i="62"/>
  <c r="I10" i="62"/>
  <c r="E10" i="62"/>
  <c r="I8" i="62"/>
  <c r="G8" i="62"/>
  <c r="E8" i="62"/>
  <c r="C8" i="62"/>
  <c r="K25" i="62"/>
  <c r="J25" i="62"/>
  <c r="H25" i="62"/>
  <c r="F25" i="62"/>
  <c r="D25" i="62"/>
  <c r="B25" i="62"/>
  <c r="I22" i="62"/>
  <c r="G22" i="62"/>
  <c r="E22" i="62"/>
  <c r="C22" i="62"/>
  <c r="I20" i="62"/>
  <c r="G20" i="62"/>
  <c r="E20" i="62"/>
  <c r="C20" i="62"/>
  <c r="G19" i="62"/>
  <c r="C19" i="62"/>
  <c r="I16" i="62"/>
  <c r="G16" i="62"/>
  <c r="E16" i="62"/>
  <c r="C16" i="62"/>
  <c r="K15" i="62"/>
  <c r="J15" i="62"/>
  <c r="H15" i="62"/>
  <c r="F15" i="62"/>
  <c r="D15" i="62"/>
  <c r="B15" i="62"/>
  <c r="K11" i="62"/>
  <c r="J11" i="62"/>
  <c r="H11" i="62"/>
  <c r="F11" i="62"/>
  <c r="D11" i="62"/>
  <c r="B11" i="62"/>
  <c r="K10" i="62"/>
  <c r="J10" i="62"/>
  <c r="D10" i="62"/>
  <c r="B10" i="62"/>
  <c r="I23" i="62"/>
  <c r="G23" i="62"/>
  <c r="E23" i="62"/>
  <c r="C23" i="62"/>
  <c r="K22" i="62"/>
  <c r="J22" i="62"/>
  <c r="H22" i="62"/>
  <c r="F22" i="62"/>
  <c r="D22" i="62"/>
  <c r="B22" i="62"/>
  <c r="J19" i="62"/>
  <c r="F19" i="62"/>
  <c r="B19" i="62"/>
  <c r="I15" i="62"/>
  <c r="G15" i="62"/>
  <c r="E15" i="62"/>
  <c r="C15" i="62"/>
  <c r="K14" i="62"/>
  <c r="J14" i="62"/>
  <c r="H14" i="62"/>
  <c r="F14" i="62"/>
  <c r="D14" i="62"/>
  <c r="B14" i="62"/>
  <c r="I11" i="62"/>
  <c r="G11" i="62"/>
  <c r="E11" i="62"/>
  <c r="C11" i="62"/>
  <c r="G10" i="62"/>
  <c r="C10" i="62"/>
  <c r="I24" i="62"/>
  <c r="G24" i="62"/>
  <c r="E24" i="62"/>
  <c r="C24" i="62"/>
  <c r="K23" i="62"/>
  <c r="J23" i="62"/>
  <c r="H23" i="62"/>
  <c r="F23" i="62"/>
  <c r="D23" i="62"/>
  <c r="B23" i="62"/>
  <c r="I19" i="62"/>
  <c r="I14" i="62"/>
  <c r="G14" i="62"/>
  <c r="E14" i="62"/>
  <c r="C14" i="62"/>
  <c r="K13" i="62"/>
  <c r="J13" i="62"/>
  <c r="H13" i="62"/>
  <c r="F13" i="62"/>
  <c r="D13" i="62"/>
  <c r="B13" i="62"/>
  <c r="H10" i="62"/>
  <c r="F10" i="62"/>
  <c r="K8" i="62"/>
  <c r="J8" i="62"/>
  <c r="H8" i="62"/>
  <c r="F8" i="62"/>
  <c r="D8" i="62"/>
  <c r="L17" i="62" l="1"/>
  <c r="L26" i="62"/>
  <c r="L21" i="62"/>
  <c r="L12" i="62"/>
  <c r="L13" i="62"/>
  <c r="L23" i="62"/>
  <c r="L8" i="62"/>
  <c r="L22" i="62"/>
  <c r="L10" i="62"/>
  <c r="L11" i="62"/>
  <c r="L20" i="62"/>
  <c r="L14" i="62"/>
  <c r="L19" i="62"/>
  <c r="L15" i="62"/>
  <c r="L25" i="62"/>
  <c r="L16" i="62"/>
  <c r="L24" i="62"/>
  <c r="B8" i="69" l="1"/>
  <c r="B8" i="61" l="1"/>
  <c r="J8" i="61"/>
  <c r="F8" i="61"/>
  <c r="C8" i="61"/>
  <c r="I8" i="61"/>
  <c r="E8" i="61"/>
  <c r="K8" i="61"/>
  <c r="H8" i="61"/>
  <c r="D8" i="61"/>
  <c r="G8" i="61"/>
  <c r="L8" i="61" l="1"/>
  <c r="B19" i="61"/>
  <c r="G11" i="61"/>
  <c r="F13" i="61"/>
  <c r="C15" i="61"/>
  <c r="C20" i="61"/>
  <c r="E22" i="61"/>
  <c r="G24" i="61"/>
  <c r="E26" i="61" l="1"/>
  <c r="B26" i="61"/>
  <c r="D26" i="61"/>
  <c r="F26" i="61"/>
  <c r="H26" i="61"/>
  <c r="J26" i="61"/>
  <c r="K26" i="61"/>
  <c r="C26" i="61"/>
  <c r="G26" i="61"/>
  <c r="I26" i="61"/>
  <c r="C17" i="61"/>
  <c r="E17" i="61"/>
  <c r="G17" i="61"/>
  <c r="I17" i="61"/>
  <c r="B17" i="61"/>
  <c r="D17" i="61"/>
  <c r="F17" i="61"/>
  <c r="H17" i="61"/>
  <c r="J17" i="61"/>
  <c r="K17" i="61"/>
  <c r="J17" i="69"/>
  <c r="F17" i="69"/>
  <c r="D17" i="69"/>
  <c r="J15" i="69"/>
  <c r="F15" i="69"/>
  <c r="D15" i="69"/>
  <c r="J13" i="69"/>
  <c r="F13" i="69"/>
  <c r="D13" i="69"/>
  <c r="J11" i="69"/>
  <c r="F11" i="69"/>
  <c r="D11" i="69"/>
  <c r="J16" i="69"/>
  <c r="H16" i="69"/>
  <c r="F16" i="69"/>
  <c r="J14" i="69"/>
  <c r="H14" i="69"/>
  <c r="F14" i="69"/>
  <c r="J12" i="69"/>
  <c r="H12" i="69"/>
  <c r="F12" i="69"/>
  <c r="K24" i="61"/>
  <c r="K20" i="61"/>
  <c r="D20" i="61"/>
  <c r="H15" i="61"/>
  <c r="J13" i="61"/>
  <c r="B13" i="61"/>
  <c r="H11" i="61"/>
  <c r="C24" i="61"/>
  <c r="I22" i="61"/>
  <c r="G20" i="61"/>
  <c r="G15" i="61"/>
  <c r="I13" i="61"/>
  <c r="E13" i="61"/>
  <c r="C11" i="61"/>
  <c r="D24" i="61"/>
  <c r="F22" i="61"/>
  <c r="H24" i="61"/>
  <c r="J22" i="61"/>
  <c r="B22" i="61"/>
  <c r="H20" i="61"/>
  <c r="K15" i="61"/>
  <c r="D15" i="61"/>
  <c r="K11" i="61"/>
  <c r="D11" i="61"/>
  <c r="I25" i="61"/>
  <c r="E25" i="61"/>
  <c r="G23" i="61"/>
  <c r="C23" i="61"/>
  <c r="I21" i="61"/>
  <c r="E21" i="61"/>
  <c r="I16" i="61"/>
  <c r="E16" i="61"/>
  <c r="G14" i="61"/>
  <c r="C14" i="61"/>
  <c r="I12" i="61"/>
  <c r="E12" i="61"/>
  <c r="K25" i="61"/>
  <c r="H25" i="61"/>
  <c r="D25" i="61"/>
  <c r="J23" i="61"/>
  <c r="F23" i="61"/>
  <c r="B23" i="61"/>
  <c r="K21" i="61"/>
  <c r="H21" i="61"/>
  <c r="D21" i="61"/>
  <c r="K16" i="61"/>
  <c r="H16" i="61"/>
  <c r="D16" i="61"/>
  <c r="J14" i="61"/>
  <c r="F14" i="61"/>
  <c r="B14" i="61"/>
  <c r="K12" i="61"/>
  <c r="H12" i="61"/>
  <c r="D12" i="61"/>
  <c r="G25" i="61"/>
  <c r="C25" i="61"/>
  <c r="J24" i="61"/>
  <c r="F24" i="61"/>
  <c r="B24" i="61"/>
  <c r="I23" i="61"/>
  <c r="E23" i="61"/>
  <c r="K22" i="61"/>
  <c r="H22" i="61"/>
  <c r="D22" i="61"/>
  <c r="G21" i="61"/>
  <c r="C21" i="61"/>
  <c r="J20" i="61"/>
  <c r="F20" i="61"/>
  <c r="B20" i="61"/>
  <c r="I19" i="61"/>
  <c r="G19" i="61"/>
  <c r="E19" i="61"/>
  <c r="C19" i="61"/>
  <c r="G16" i="61"/>
  <c r="C16" i="61"/>
  <c r="J15" i="61"/>
  <c r="F15" i="61"/>
  <c r="B15" i="61"/>
  <c r="I14" i="61"/>
  <c r="E14" i="61"/>
  <c r="K13" i="61"/>
  <c r="H13" i="61"/>
  <c r="D13" i="61"/>
  <c r="G12" i="61"/>
  <c r="C12" i="61"/>
  <c r="J11" i="61"/>
  <c r="F11" i="61"/>
  <c r="B11" i="61"/>
  <c r="J25" i="61"/>
  <c r="F25" i="61"/>
  <c r="B25" i="61"/>
  <c r="I24" i="61"/>
  <c r="E24" i="61"/>
  <c r="K23" i="61"/>
  <c r="H23" i="61"/>
  <c r="D23" i="61"/>
  <c r="G22" i="61"/>
  <c r="C22" i="61"/>
  <c r="J21" i="61"/>
  <c r="F21" i="61"/>
  <c r="B21" i="61"/>
  <c r="I20" i="61"/>
  <c r="E20" i="61"/>
  <c r="K19" i="61"/>
  <c r="J19" i="61"/>
  <c r="H19" i="61"/>
  <c r="F19" i="61"/>
  <c r="D19" i="61"/>
  <c r="J16" i="61"/>
  <c r="F16" i="61"/>
  <c r="B16" i="61"/>
  <c r="I15" i="61"/>
  <c r="E15" i="61"/>
  <c r="K14" i="61"/>
  <c r="H14" i="61"/>
  <c r="D14" i="61"/>
  <c r="G13" i="61"/>
  <c r="C13" i="61"/>
  <c r="J12" i="61"/>
  <c r="F12" i="61"/>
  <c r="B12" i="61"/>
  <c r="I11" i="61"/>
  <c r="E11" i="61"/>
  <c r="I10" i="61"/>
  <c r="L17" i="61" l="1"/>
  <c r="L26" i="61"/>
  <c r="H11" i="69"/>
  <c r="H13" i="69"/>
  <c r="H15" i="69"/>
  <c r="H17" i="69"/>
  <c r="D12" i="69"/>
  <c r="D14" i="69"/>
  <c r="D16" i="69"/>
  <c r="C11" i="69"/>
  <c r="C13" i="69"/>
  <c r="C15" i="69"/>
  <c r="G12" i="69"/>
  <c r="G14" i="69"/>
  <c r="G16" i="69"/>
  <c r="B12" i="69"/>
  <c r="B15" i="69"/>
  <c r="E12" i="69"/>
  <c r="I12" i="69"/>
  <c r="B14" i="69"/>
  <c r="B13" i="69"/>
  <c r="B17" i="69"/>
  <c r="B11" i="69"/>
  <c r="G11" i="69"/>
  <c r="G13" i="69"/>
  <c r="G15" i="69"/>
  <c r="G17" i="69"/>
  <c r="C12" i="69"/>
  <c r="C14" i="69"/>
  <c r="C16" i="69"/>
  <c r="B16" i="69"/>
  <c r="C17" i="69"/>
  <c r="L22" i="61"/>
  <c r="L13" i="61"/>
  <c r="L20" i="61"/>
  <c r="L24" i="61"/>
  <c r="L11" i="61"/>
  <c r="G10" i="61"/>
  <c r="L23" i="61"/>
  <c r="D10" i="61"/>
  <c r="K10" i="61"/>
  <c r="B10" i="61"/>
  <c r="J10" i="61"/>
  <c r="H10" i="61"/>
  <c r="F10" i="61"/>
  <c r="L12" i="61"/>
  <c r="L16" i="61"/>
  <c r="L15" i="61"/>
  <c r="L19" i="61"/>
  <c r="L21" i="61"/>
  <c r="L25" i="61"/>
  <c r="C10" i="61"/>
  <c r="L14" i="61"/>
  <c r="E10" i="61"/>
  <c r="I11" i="69" l="1"/>
  <c r="I16" i="69"/>
  <c r="E14" i="69"/>
  <c r="E13" i="69"/>
  <c r="N17" i="69"/>
  <c r="I15" i="69"/>
  <c r="E17" i="69"/>
  <c r="E16" i="69"/>
  <c r="I17" i="69"/>
  <c r="I13" i="69"/>
  <c r="I14" i="69"/>
  <c r="E15" i="69"/>
  <c r="E11" i="69"/>
  <c r="L22" i="65"/>
  <c r="L20" i="65"/>
  <c r="L24" i="65"/>
  <c r="L19" i="65"/>
  <c r="L25" i="65"/>
  <c r="L23" i="65"/>
  <c r="L21" i="65"/>
  <c r="L10" i="61"/>
  <c r="N15" i="69" l="1"/>
  <c r="L10" i="69"/>
  <c r="N11" i="69"/>
</calcChain>
</file>

<file path=xl/sharedStrings.xml><?xml version="1.0" encoding="utf-8"?>
<sst xmlns="http://schemas.openxmlformats.org/spreadsheetml/2006/main" count="347" uniqueCount="64">
  <si>
    <t>MINISTERO DELLA GIUSTIZIA</t>
  </si>
  <si>
    <t>DIPARTIMENTO PER GLI AFFARI DI GIUSTIZIA</t>
  </si>
  <si>
    <t>Direzione Generale degli Affari Interni</t>
  </si>
  <si>
    <t>.</t>
  </si>
  <si>
    <t>MISURE CAUTELARI PERSONALI (Libro IV del Codice di Procedura Penale)</t>
  </si>
  <si>
    <r>
      <rPr>
        <b/>
        <u/>
        <sz val="18"/>
        <rFont val="Tahoma"/>
        <family val="2"/>
      </rPr>
      <t>art. 285</t>
    </r>
    <r>
      <rPr>
        <b/>
        <sz val="18"/>
        <rFont val="Tahoma"/>
        <family val="2"/>
      </rPr>
      <t xml:space="preserve"> Custodia cautelare in carcere</t>
    </r>
  </si>
  <si>
    <r>
      <rPr>
        <b/>
        <u/>
        <sz val="18"/>
        <rFont val="Tahoma"/>
        <family val="2"/>
      </rPr>
      <t>art. 286</t>
    </r>
    <r>
      <rPr>
        <b/>
        <sz val="18"/>
        <rFont val="Tahoma"/>
        <family val="2"/>
      </rPr>
      <t xml:space="preserve"> Custodia in luogo di cura</t>
    </r>
  </si>
  <si>
    <t>TOTALE</t>
  </si>
  <si>
    <t>Totale misure cautelari emesse nell'anno</t>
  </si>
  <si>
    <t xml:space="preserve">MISURE EMESSE NELL'ANNO, IN PROCEDIMENTI ISCRITTI NELL'ANNO E DEFINITI NELL'ANNO </t>
  </si>
  <si>
    <t>Totale misure emesse nell'anno, in procedimenti iscritti e definiti nell'anno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</si>
  <si>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</si>
  <si>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t>condanna definitiva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</si>
  <si>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</si>
  <si>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</si>
  <si>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condanna </t>
    </r>
    <r>
      <rPr>
        <b/>
        <u/>
        <sz val="20"/>
        <rFont val="Tahoma"/>
        <family val="2"/>
      </rPr>
      <t>non</t>
    </r>
    <r>
      <rPr>
        <b/>
        <sz val="20"/>
        <rFont val="Tahoma"/>
        <family val="2"/>
      </rPr>
      <t xml:space="preserve"> 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</si>
  <si>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</si>
  <si>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t>assoluzione</t>
  </si>
  <si>
    <t>altro</t>
  </si>
  <si>
    <t xml:space="preserve">MISURE EMESSE NELL'ANNO, IN PROCEDIMENTI ISCRITTI IN ANNI PRECEDENTI E DEFINITI NELL'ANNO </t>
  </si>
  <si>
    <t>Totale misure emesse nell'anno, in procedimenti iscritti in anni precedenti e definiti nell'anno</t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</si>
  <si>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</si>
  <si>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</si>
  <si>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</si>
  <si>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</si>
  <si>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</si>
  <si>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assoluzione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</si>
  <si>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</si>
  <si>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</si>
  <si>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in anni precedenti e definiti nell'anno, con</t>
    </r>
    <r>
      <rPr>
        <b/>
        <u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</si>
  <si>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t xml:space="preserve"> Misure emesse nell'anno, in procedimenti iscritti e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</si>
  <si>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rPr>
        <b/>
        <u/>
        <sz val="18"/>
        <rFont val="Tahoma"/>
        <family val="2"/>
      </rPr>
      <t>art. 283 comma 1:</t>
    </r>
    <r>
      <rPr>
        <b/>
        <sz val="18"/>
        <rFont val="Tahoma"/>
        <family val="2"/>
      </rPr>
      <t xml:space="preserve"> Divieto di dimora </t>
    </r>
  </si>
  <si>
    <r>
      <rPr>
        <b/>
        <u/>
        <sz val="18"/>
        <rFont val="Tahoma"/>
        <family val="2"/>
      </rPr>
      <t>art. 284</t>
    </r>
    <r>
      <rPr>
        <b/>
        <sz val="18"/>
        <rFont val="Tahoma"/>
        <family val="2"/>
      </rPr>
      <t xml:space="preserve"> Arresti domiciliari: senza braccialetto</t>
    </r>
  </si>
  <si>
    <r>
      <rPr>
        <b/>
        <u/>
        <sz val="18"/>
        <rFont val="Tahoma"/>
        <family val="2"/>
      </rPr>
      <t>art. 281:</t>
    </r>
    <r>
      <rPr>
        <b/>
        <sz val="18"/>
        <rFont val="Tahoma"/>
        <family val="2"/>
      </rPr>
      <t xml:space="preserve"> Divieto espatrio</t>
    </r>
  </si>
  <si>
    <r>
      <rPr>
        <b/>
        <u/>
        <sz val="18"/>
        <rFont val="Tahoma"/>
        <family val="2"/>
      </rPr>
      <t>art. 282:</t>
    </r>
    <r>
      <rPr>
        <b/>
        <sz val="18"/>
        <rFont val="Tahoma"/>
        <family val="2"/>
      </rPr>
      <t xml:space="preserve"> Obbligo presentazione Polizia Giudiz.</t>
    </r>
  </si>
  <si>
    <r>
      <rPr>
        <b/>
        <u/>
        <sz val="18"/>
        <rFont val="Tahoma"/>
        <family val="2"/>
      </rPr>
      <t xml:space="preserve">art. 282 bis comma 1: </t>
    </r>
    <r>
      <rPr>
        <b/>
        <sz val="18"/>
        <rFont val="Tahoma"/>
        <family val="2"/>
      </rPr>
      <t xml:space="preserve">Allontanamento dalla casa familiare </t>
    </r>
  </si>
  <si>
    <r>
      <rPr>
        <b/>
        <u/>
        <sz val="18"/>
        <rFont val="Tahoma"/>
        <family val="2"/>
      </rPr>
      <t>art. 284 +275 bis</t>
    </r>
    <r>
      <rPr>
        <b/>
        <sz val="18"/>
        <rFont val="Tahoma"/>
        <family val="2"/>
      </rPr>
      <t xml:space="preserve"> Arresti domiciliari: con braccialetto</t>
    </r>
  </si>
  <si>
    <t xml:space="preserve">MISURE EMESSE NELL'ANNO NEI PROCEDIMENTI DEFINITI NELL'ANNO </t>
  </si>
  <si>
    <t>Totale misure emesse nell'anno, nei procedimenti definiti nell'anno</t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</si>
  <si>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</si>
  <si>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</si>
  <si>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</si>
  <si>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</si>
  <si>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</si>
  <si>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</si>
  <si>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nei procedimenti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</si>
  <si>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t>(*) le due categorie "con altro tipo di sentenza" ricomprendono le misure emesse nei procedimenti definiti ex artt. 129 - 425 - 469 - 529 - 531 c.p.p. (restano quindi esclusi i procedimenti definiti per incompetenza)</t>
  </si>
  <si>
    <t>AVVERTENZA: tutte le righe riportano il numero delle misure cautelari emesse nell'anno, a prescindere dal numero dei procedimenti o provvedimenti che le contengono</t>
  </si>
  <si>
    <t>(*) la categoria "con altro tipo di sentenza" ricomprende le misure emesse nei procedimenti definiti ex artt. 129 - 425 - 469 - 529 - 531 c.p.p. (restano quindi esclusi i procedimenti definiti per incompetenza)</t>
  </si>
  <si>
    <r>
      <rPr>
        <b/>
        <u/>
        <sz val="18"/>
        <rFont val="Tahoma"/>
        <family val="2"/>
      </rPr>
      <t xml:space="preserve"> art. 282 ter:</t>
    </r>
    <r>
      <rPr>
        <b/>
        <sz val="18"/>
        <rFont val="Tahoma"/>
        <family val="2"/>
      </rPr>
      <t xml:space="preserve"> Divieto di avvicinamento </t>
    </r>
    <r>
      <rPr>
        <b/>
        <sz val="16"/>
        <rFont val="Tahoma"/>
        <family val="2"/>
      </rPr>
      <t>(anche come prescrizione accessoria della m.c. di cui all'art. 282 bis c.1, ai sensi dell'art. 282 bis c.2)</t>
    </r>
  </si>
  <si>
    <r>
      <rPr>
        <b/>
        <u/>
        <sz val="18"/>
        <rFont val="Tahoma"/>
        <family val="2"/>
      </rPr>
      <t>art. 283 comma 2:</t>
    </r>
    <r>
      <rPr>
        <b/>
        <sz val="18"/>
        <rFont val="Tahoma"/>
        <family val="2"/>
      </rPr>
      <t xml:space="preserve"> Obbligo di dimora </t>
    </r>
  </si>
  <si>
    <r>
      <t>art. 283 comma 2:</t>
    </r>
    <r>
      <rPr>
        <b/>
        <sz val="18"/>
        <rFont val="Tahoma"/>
        <family val="2"/>
      </rPr>
      <t xml:space="preserve"> Obbligo di dimora </t>
    </r>
  </si>
  <si>
    <t>AVVERTENZA: I DATI NON PERVENUTI SONO STATI STIMATI</t>
  </si>
  <si>
    <t>RELAZIONE AL PARLAMENTO EX LEGGE 16 APRILE 2015, n. 47</t>
  </si>
  <si>
    <t>“Modifiche  al  codice  di  procedura  penale  in  materia  di  misure cautelari personali..."</t>
  </si>
  <si>
    <t>ITALIA (Totali nazionali)</t>
  </si>
  <si>
    <r>
      <t xml:space="preserve">TABELLE: </t>
    </r>
    <r>
      <rPr>
        <b/>
        <sz val="17"/>
        <color indexed="20"/>
        <rFont val="Times New Roman"/>
        <family val="1"/>
      </rPr>
      <t>ANNO 2021</t>
    </r>
  </si>
  <si>
    <r>
      <t xml:space="preserve">MISURE CAUTELARI PERSONALI (L. 47/2015) - emesse nell'anno 2021 - </t>
    </r>
    <r>
      <rPr>
        <b/>
        <u/>
        <sz val="21"/>
        <color rgb="FF0000FF"/>
        <rFont val="Tahoma"/>
        <family val="2"/>
      </rPr>
      <t>ITALIA  - % PER TIPOLOGIA DI MISURA</t>
    </r>
  </si>
  <si>
    <r>
      <t xml:space="preserve">MISURE CAUTELARI PERSONALI (L. 47/2015) - emesse nell'anno 2021 - </t>
    </r>
    <r>
      <rPr>
        <b/>
        <u/>
        <sz val="21"/>
        <color rgb="FF0000FF"/>
        <rFont val="Tahoma"/>
        <family val="2"/>
      </rPr>
      <t>ITALIA  - % PER TIPOLOGIA DI SENTENZA</t>
    </r>
  </si>
  <si>
    <r>
      <t xml:space="preserve">MISURE CAUTELARI PERSONALI (L. 47/2015) - emesse nell'anno 2021 - </t>
    </r>
    <r>
      <rPr>
        <b/>
        <u/>
        <sz val="21"/>
        <color rgb="FF0000FF"/>
        <rFont val="Tahoma"/>
        <family val="2"/>
      </rPr>
      <t>ITALIA: UFFICI GIP</t>
    </r>
  </si>
  <si>
    <r>
      <t xml:space="preserve">MISURE CAUTELARI PERSONALI (L. 47/2015) - emesse nell'anno 2021 - </t>
    </r>
    <r>
      <rPr>
        <b/>
        <u/>
        <sz val="21"/>
        <color rgb="FF0000FF"/>
        <rFont val="Tahoma"/>
        <family val="2"/>
      </rPr>
      <t>ITALIA: UFFICI GIP: % PER TIPOLOGIA DI MISURA</t>
    </r>
  </si>
  <si>
    <r>
      <t xml:space="preserve">MISURE CAUTELARI PERSONALI (L. 47/2015) - emesse nell'anno 2021 - </t>
    </r>
    <r>
      <rPr>
        <b/>
        <u/>
        <sz val="21"/>
        <color rgb="FF0000FF"/>
        <rFont val="Tahoma"/>
        <family val="2"/>
      </rPr>
      <t>ITALIA: UFFICI DEL DIBATTIMENTO</t>
    </r>
  </si>
  <si>
    <r>
      <t xml:space="preserve">MISURE CAUTELARI PERSONALI (L. 47/2015) - emesse nell'anno 2021 - </t>
    </r>
    <r>
      <rPr>
        <b/>
        <u/>
        <sz val="21"/>
        <color rgb="FF0000FF"/>
        <rFont val="Tahoma"/>
        <family val="2"/>
      </rPr>
      <t>ITALIA: UFFICI DEL DIBATTIMENTO: % PER TIPOLOGIA DI MISURA</t>
    </r>
  </si>
  <si>
    <t>MISURE CAUTELARI PERSONALI (L. 47/2015) - emesse nell'anno 2021 - ITALIA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</si>
</sst>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37" x14ac:knownFonts="1">
    <font>
      <sz val="10"/>
      <name val="Arial"/>
      <family val="2"/>
    </font>
    <font>
      <sz val="10"/>
      <name val="MS Sans Serif"/>
      <family val="2"/>
    </font>
    <font>
      <b/>
      <sz val="20"/>
      <name val="Tahoma"/>
      <family val="2"/>
    </font>
    <font>
      <b/>
      <sz val="18"/>
      <name val="Tahoma"/>
      <family val="2"/>
    </font>
    <font>
      <b/>
      <sz val="12"/>
      <name val="Tahoma"/>
      <family val="2"/>
    </font>
    <font>
      <sz val="8"/>
      <name val="Times New Roman"/>
      <family val="1"/>
    </font>
    <font>
      <sz val="12"/>
      <name val="Tahoma"/>
      <family val="2"/>
    </font>
    <font>
      <sz val="18"/>
      <name val="Tahoma"/>
      <family val="2"/>
    </font>
    <font>
      <sz val="14"/>
      <name val="Tahoma"/>
      <family val="2"/>
    </font>
    <font>
      <sz val="8"/>
      <name val="Tahoma"/>
      <family val="2"/>
    </font>
    <font>
      <sz val="16"/>
      <name val="Tahoma"/>
      <family val="2"/>
    </font>
    <font>
      <b/>
      <sz val="16"/>
      <name val="Tahoma"/>
      <family val="2"/>
    </font>
    <font>
      <b/>
      <u/>
      <sz val="18"/>
      <name val="Tahoma"/>
      <family val="2"/>
    </font>
    <font>
      <b/>
      <sz val="17"/>
      <name val="Tahoma"/>
      <family val="2"/>
    </font>
    <font>
      <sz val="20"/>
      <name val="Tahoma"/>
      <family val="2"/>
    </font>
    <font>
      <b/>
      <u/>
      <sz val="17"/>
      <name val="Tahoma"/>
      <family val="2"/>
    </font>
    <font>
      <b/>
      <u/>
      <sz val="16"/>
      <name val="Tahoma"/>
      <family val="2"/>
    </font>
    <font>
      <b/>
      <i/>
      <u/>
      <sz val="16"/>
      <name val="Tahoma"/>
      <family val="2"/>
    </font>
    <font>
      <b/>
      <u/>
      <sz val="20"/>
      <name val="Tahoma"/>
      <family val="2"/>
    </font>
    <font>
      <b/>
      <sz val="18"/>
      <color rgb="FF0000FF"/>
      <name val="Tahoma"/>
      <family val="2"/>
    </font>
    <font>
      <sz val="10"/>
      <name val="Arial"/>
      <family val="2"/>
    </font>
    <font>
      <b/>
      <sz val="21"/>
      <color rgb="FF0000FF"/>
      <name val="Tahoma"/>
      <family val="2"/>
    </font>
    <font>
      <b/>
      <sz val="17"/>
      <color rgb="FF0000FF"/>
      <name val="Tahoma"/>
      <family val="2"/>
    </font>
    <font>
      <b/>
      <u/>
      <sz val="17"/>
      <color rgb="FF0000FF"/>
      <name val="Tahoma"/>
      <family val="2"/>
    </font>
    <font>
      <b/>
      <u/>
      <sz val="18"/>
      <color rgb="FF0000FF"/>
      <name val="Tahoma"/>
      <family val="2"/>
    </font>
    <font>
      <b/>
      <u/>
      <sz val="20"/>
      <color rgb="FF0000FF"/>
      <name val="Tahoma"/>
      <family val="2"/>
    </font>
    <font>
      <b/>
      <sz val="24"/>
      <name val="Tahoma"/>
      <family val="2"/>
    </font>
    <font>
      <b/>
      <sz val="18"/>
      <name val="Times New Roman"/>
      <family val="1"/>
    </font>
    <font>
      <sz val="10"/>
      <name val="Tahoma"/>
      <family val="2"/>
    </font>
    <font>
      <sz val="10"/>
      <name val="Times New Roman"/>
      <family val="1"/>
    </font>
    <font>
      <b/>
      <sz val="17"/>
      <name val="Times New Roman"/>
      <family val="1"/>
    </font>
    <font>
      <b/>
      <sz val="17"/>
      <color indexed="20"/>
      <name val="Times New Roman"/>
      <family val="1"/>
    </font>
    <font>
      <b/>
      <sz val="16"/>
      <color indexed="16"/>
      <name val="Times New Roman"/>
      <family val="1"/>
    </font>
    <font>
      <b/>
      <sz val="14"/>
      <color indexed="16"/>
      <name val="Times New Roman"/>
      <family val="1"/>
    </font>
    <font>
      <b/>
      <sz val="18"/>
      <color rgb="FF0000FF"/>
      <name val="Times New Roman"/>
      <family val="1"/>
    </font>
    <font>
      <b/>
      <u/>
      <sz val="21"/>
      <color rgb="FF0000FF"/>
      <name val="Tahoma"/>
      <family val="2"/>
    </font>
    <font>
      <b/>
      <sz val="17"/>
      <color rgb="FF0000FF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5" fillId="0" borderId="0"/>
    <xf numFmtId="0" fontId="20" fillId="0" borderId="0"/>
    <xf numFmtId="0" fontId="20" fillId="0" borderId="0"/>
    <xf numFmtId="0" fontId="29" fillId="0" borderId="0"/>
    <xf numFmtId="0" fontId="29" fillId="0" borderId="0"/>
  </cellStyleXfs>
  <cellXfs count="186">
    <xf numFmtId="0" fontId="0" fillId="0" borderId="0" xfId="0"/>
    <xf numFmtId="49" fontId="4" fillId="0" borderId="0" xfId="1" applyNumberFormat="1" applyFont="1" applyAlignment="1">
      <alignment horizontal="center"/>
    </xf>
    <xf numFmtId="49" fontId="6" fillId="0" borderId="0" xfId="2" applyNumberFormat="1" applyFont="1"/>
    <xf numFmtId="49" fontId="6" fillId="0" borderId="0" xfId="1" applyNumberFormat="1" applyFont="1" applyAlignment="1">
      <alignment horizontal="center"/>
    </xf>
    <xf numFmtId="49" fontId="3" fillId="0" borderId="0" xfId="2" applyNumberFormat="1" applyFont="1" applyAlignment="1">
      <alignment horizontal="center"/>
    </xf>
    <xf numFmtId="49" fontId="9" fillId="0" borderId="0" xfId="2" applyNumberFormat="1" applyFont="1" applyAlignment="1">
      <alignment horizontal="center"/>
    </xf>
    <xf numFmtId="49" fontId="10" fillId="0" borderId="0" xfId="1" applyNumberFormat="1" applyFont="1"/>
    <xf numFmtId="49" fontId="14" fillId="0" borderId="0" xfId="1" applyNumberFormat="1" applyFont="1"/>
    <xf numFmtId="49" fontId="14" fillId="0" borderId="0" xfId="1" applyNumberFormat="1" applyFont="1" applyBorder="1"/>
    <xf numFmtId="0" fontId="11" fillId="0" borderId="1" xfId="0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textRotation="180"/>
    </xf>
    <xf numFmtId="49" fontId="14" fillId="0" borderId="14" xfId="1" applyNumberFormat="1" applyFont="1" applyBorder="1"/>
    <xf numFmtId="0" fontId="11" fillId="0" borderId="4" xfId="0" applyFont="1" applyBorder="1" applyAlignment="1">
      <alignment horizontal="center" vertical="center" wrapText="1"/>
    </xf>
    <xf numFmtId="49" fontId="11" fillId="0" borderId="0" xfId="2" applyNumberFormat="1" applyFont="1" applyAlignment="1">
      <alignment horizontal="left"/>
    </xf>
    <xf numFmtId="49" fontId="7" fillId="0" borderId="0" xfId="2" applyNumberFormat="1" applyFont="1" applyAlignment="1">
      <alignment horizontal="left" vertical="center" wrapText="1"/>
    </xf>
    <xf numFmtId="49" fontId="19" fillId="0" borderId="0" xfId="2" applyNumberFormat="1" applyFont="1" applyAlignment="1">
      <alignment horizontal="left" vertical="center" wrapText="1"/>
    </xf>
    <xf numFmtId="3" fontId="3" fillId="0" borderId="1" xfId="1" applyNumberFormat="1" applyFont="1" applyBorder="1" applyAlignment="1">
      <alignment horizontal="center"/>
    </xf>
    <xf numFmtId="3" fontId="3" fillId="0" borderId="4" xfId="1" applyNumberFormat="1" applyFont="1" applyBorder="1" applyAlignment="1">
      <alignment horizontal="center"/>
    </xf>
    <xf numFmtId="3" fontId="3" fillId="2" borderId="1" xfId="1" applyNumberFormat="1" applyFont="1" applyFill="1" applyBorder="1" applyAlignment="1">
      <alignment horizontal="center"/>
    </xf>
    <xf numFmtId="3" fontId="3" fillId="3" borderId="12" xfId="1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3" fontId="11" fillId="4" borderId="8" xfId="1" applyNumberFormat="1" applyFont="1" applyFill="1" applyBorder="1" applyAlignment="1">
      <alignment horizontal="center"/>
    </xf>
    <xf numFmtId="3" fontId="3" fillId="4" borderId="8" xfId="1" applyNumberFormat="1" applyFont="1" applyFill="1" applyBorder="1" applyAlignment="1">
      <alignment horizontal="center"/>
    </xf>
    <xf numFmtId="0" fontId="11" fillId="5" borderId="8" xfId="0" applyFont="1" applyFill="1" applyBorder="1" applyAlignment="1">
      <alignment horizontal="center" vertical="center" wrapText="1"/>
    </xf>
    <xf numFmtId="3" fontId="11" fillId="3" borderId="3" xfId="1" applyNumberFormat="1" applyFont="1" applyFill="1" applyBorder="1" applyAlignment="1">
      <alignment horizontal="center"/>
    </xf>
    <xf numFmtId="3" fontId="11" fillId="5" borderId="8" xfId="1" applyNumberFormat="1" applyFont="1" applyFill="1" applyBorder="1" applyAlignment="1">
      <alignment horizontal="center"/>
    </xf>
    <xf numFmtId="3" fontId="3" fillId="5" borderId="8" xfId="1" applyNumberFormat="1" applyFont="1" applyFill="1" applyBorder="1" applyAlignment="1">
      <alignment horizontal="center"/>
    </xf>
    <xf numFmtId="3" fontId="13" fillId="2" borderId="7" xfId="1" applyNumberFormat="1" applyFont="1" applyFill="1" applyBorder="1" applyAlignment="1">
      <alignment horizontal="center"/>
    </xf>
    <xf numFmtId="3" fontId="3" fillId="7" borderId="8" xfId="1" applyNumberFormat="1" applyFont="1" applyFill="1" applyBorder="1" applyAlignment="1">
      <alignment horizontal="center"/>
    </xf>
    <xf numFmtId="0" fontId="11" fillId="7" borderId="8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3" fontId="11" fillId="6" borderId="3" xfId="1" applyNumberFormat="1" applyFont="1" applyFill="1" applyBorder="1" applyAlignment="1">
      <alignment horizontal="center"/>
    </xf>
    <xf numFmtId="3" fontId="3" fillId="6" borderId="12" xfId="1" applyNumberFormat="1" applyFont="1" applyFill="1" applyBorder="1" applyAlignment="1">
      <alignment horizontal="center"/>
    </xf>
    <xf numFmtId="0" fontId="11" fillId="8" borderId="13" xfId="0" applyFont="1" applyFill="1" applyBorder="1" applyAlignment="1">
      <alignment horizontal="center" vertical="center" wrapText="1"/>
    </xf>
    <xf numFmtId="3" fontId="11" fillId="8" borderId="3" xfId="1" applyNumberFormat="1" applyFont="1" applyFill="1" applyBorder="1" applyAlignment="1">
      <alignment horizontal="center"/>
    </xf>
    <xf numFmtId="3" fontId="3" fillId="8" borderId="12" xfId="1" applyNumberFormat="1" applyFont="1" applyFill="1" applyBorder="1" applyAlignment="1">
      <alignment horizontal="center"/>
    </xf>
    <xf numFmtId="3" fontId="11" fillId="5" borderId="9" xfId="1" applyNumberFormat="1" applyFont="1" applyFill="1" applyBorder="1" applyAlignment="1">
      <alignment horizontal="center"/>
    </xf>
    <xf numFmtId="3" fontId="11" fillId="3" borderId="10" xfId="1" applyNumberFormat="1" applyFont="1" applyFill="1" applyBorder="1" applyAlignment="1">
      <alignment horizontal="center"/>
    </xf>
    <xf numFmtId="3" fontId="11" fillId="4" borderId="9" xfId="1" applyNumberFormat="1" applyFont="1" applyFill="1" applyBorder="1" applyAlignment="1">
      <alignment horizontal="center"/>
    </xf>
    <xf numFmtId="3" fontId="11" fillId="8" borderId="10" xfId="1" applyNumberFormat="1" applyFont="1" applyFill="1" applyBorder="1" applyAlignment="1">
      <alignment horizontal="center"/>
    </xf>
    <xf numFmtId="3" fontId="11" fillId="6" borderId="10" xfId="1" applyNumberFormat="1" applyFont="1" applyFill="1" applyBorder="1" applyAlignment="1">
      <alignment horizontal="center"/>
    </xf>
    <xf numFmtId="3" fontId="13" fillId="2" borderId="15" xfId="1" applyNumberFormat="1" applyFont="1" applyFill="1" applyBorder="1" applyAlignment="1">
      <alignment horizontal="center"/>
    </xf>
    <xf numFmtId="3" fontId="11" fillId="5" borderId="16" xfId="1" applyNumberFormat="1" applyFont="1" applyFill="1" applyBorder="1" applyAlignment="1">
      <alignment horizontal="center"/>
    </xf>
    <xf numFmtId="3" fontId="11" fillId="3" borderId="17" xfId="1" applyNumberFormat="1" applyFont="1" applyFill="1" applyBorder="1" applyAlignment="1">
      <alignment horizontal="center"/>
    </xf>
    <xf numFmtId="3" fontId="11" fillId="4" borderId="16" xfId="1" applyNumberFormat="1" applyFont="1" applyFill="1" applyBorder="1" applyAlignment="1">
      <alignment horizontal="center"/>
    </xf>
    <xf numFmtId="3" fontId="11" fillId="8" borderId="17" xfId="1" applyNumberFormat="1" applyFont="1" applyFill="1" applyBorder="1" applyAlignment="1">
      <alignment horizontal="center"/>
    </xf>
    <xf numFmtId="3" fontId="11" fillId="6" borderId="17" xfId="1" applyNumberFormat="1" applyFont="1" applyFill="1" applyBorder="1" applyAlignment="1">
      <alignment horizontal="center"/>
    </xf>
    <xf numFmtId="3" fontId="11" fillId="7" borderId="8" xfId="1" applyNumberFormat="1" applyFont="1" applyFill="1" applyBorder="1" applyAlignment="1">
      <alignment horizontal="center"/>
    </xf>
    <xf numFmtId="3" fontId="11" fillId="7" borderId="16" xfId="1" applyNumberFormat="1" applyFont="1" applyFill="1" applyBorder="1" applyAlignment="1">
      <alignment horizontal="center"/>
    </xf>
    <xf numFmtId="3" fontId="11" fillId="7" borderId="9" xfId="1" applyNumberFormat="1" applyFont="1" applyFill="1" applyBorder="1" applyAlignment="1">
      <alignment horizontal="center"/>
    </xf>
    <xf numFmtId="3" fontId="11" fillId="0" borderId="8" xfId="1" applyNumberFormat="1" applyFont="1" applyFill="1" applyBorder="1" applyAlignment="1">
      <alignment horizontal="center"/>
    </xf>
    <xf numFmtId="3" fontId="11" fillId="0" borderId="16" xfId="1" applyNumberFormat="1" applyFont="1" applyFill="1" applyBorder="1" applyAlignment="1">
      <alignment horizontal="center"/>
    </xf>
    <xf numFmtId="3" fontId="11" fillId="0" borderId="9" xfId="1" applyNumberFormat="1" applyFont="1" applyFill="1" applyBorder="1" applyAlignment="1">
      <alignment horizontal="center"/>
    </xf>
    <xf numFmtId="3" fontId="11" fillId="0" borderId="4" xfId="1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3" fontId="11" fillId="0" borderId="14" xfId="1" applyNumberFormat="1" applyFont="1" applyFill="1" applyBorder="1" applyAlignment="1">
      <alignment horizontal="center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2" xfId="1" applyNumberFormat="1" applyFont="1" applyFill="1" applyBorder="1" applyAlignment="1">
      <alignment horizontal="center" vertical="center" wrapText="1"/>
    </xf>
    <xf numFmtId="49" fontId="3" fillId="9" borderId="14" xfId="1" applyNumberFormat="1" applyFont="1" applyFill="1" applyBorder="1" applyAlignment="1">
      <alignment horizontal="center" vertical="center" wrapText="1"/>
    </xf>
    <xf numFmtId="164" fontId="13" fillId="2" borderId="7" xfId="1" applyNumberFormat="1" applyFont="1" applyFill="1" applyBorder="1" applyAlignment="1">
      <alignment horizontal="center"/>
    </xf>
    <xf numFmtId="164" fontId="13" fillId="2" borderId="15" xfId="1" applyNumberFormat="1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164" fontId="3" fillId="5" borderId="8" xfId="1" applyNumberFormat="1" applyFont="1" applyFill="1" applyBorder="1" applyAlignment="1">
      <alignment horizontal="center"/>
    </xf>
    <xf numFmtId="164" fontId="3" fillId="3" borderId="12" xfId="1" applyNumberFormat="1" applyFont="1" applyFill="1" applyBorder="1" applyAlignment="1">
      <alignment horizontal="center"/>
    </xf>
    <xf numFmtId="164" fontId="3" fillId="4" borderId="8" xfId="1" applyNumberFormat="1" applyFont="1" applyFill="1" applyBorder="1" applyAlignment="1">
      <alignment horizontal="center"/>
    </xf>
    <xf numFmtId="164" fontId="3" fillId="8" borderId="12" xfId="1" applyNumberFormat="1" applyFont="1" applyFill="1" applyBorder="1" applyAlignment="1">
      <alignment horizontal="center"/>
    </xf>
    <xf numFmtId="164" fontId="3" fillId="7" borderId="8" xfId="1" applyNumberFormat="1" applyFont="1" applyFill="1" applyBorder="1" applyAlignment="1">
      <alignment horizontal="center"/>
    </xf>
    <xf numFmtId="164" fontId="3" fillId="6" borderId="12" xfId="1" applyNumberFormat="1" applyFont="1" applyFill="1" applyBorder="1" applyAlignment="1">
      <alignment horizontal="center"/>
    </xf>
    <xf numFmtId="164" fontId="10" fillId="5" borderId="8" xfId="1" applyNumberFormat="1" applyFont="1" applyFill="1" applyBorder="1" applyAlignment="1">
      <alignment horizontal="center"/>
    </xf>
    <xf numFmtId="164" fontId="10" fillId="5" borderId="16" xfId="1" applyNumberFormat="1" applyFont="1" applyFill="1" applyBorder="1" applyAlignment="1">
      <alignment horizontal="center"/>
    </xf>
    <xf numFmtId="164" fontId="10" fillId="5" borderId="9" xfId="1" applyNumberFormat="1" applyFont="1" applyFill="1" applyBorder="1" applyAlignment="1">
      <alignment horizontal="center"/>
    </xf>
    <xf numFmtId="164" fontId="10" fillId="3" borderId="3" xfId="1" applyNumberFormat="1" applyFont="1" applyFill="1" applyBorder="1" applyAlignment="1">
      <alignment horizontal="center"/>
    </xf>
    <xf numFmtId="164" fontId="10" fillId="3" borderId="17" xfId="1" applyNumberFormat="1" applyFont="1" applyFill="1" applyBorder="1" applyAlignment="1">
      <alignment horizontal="center"/>
    </xf>
    <xf numFmtId="164" fontId="10" fillId="3" borderId="10" xfId="1" applyNumberFormat="1" applyFont="1" applyFill="1" applyBorder="1" applyAlignment="1">
      <alignment horizontal="center"/>
    </xf>
    <xf numFmtId="164" fontId="10" fillId="4" borderId="8" xfId="1" applyNumberFormat="1" applyFont="1" applyFill="1" applyBorder="1" applyAlignment="1">
      <alignment horizontal="center"/>
    </xf>
    <xf numFmtId="164" fontId="10" fillId="4" borderId="16" xfId="1" applyNumberFormat="1" applyFont="1" applyFill="1" applyBorder="1" applyAlignment="1">
      <alignment horizontal="center"/>
    </xf>
    <xf numFmtId="164" fontId="10" fillId="4" borderId="9" xfId="1" applyNumberFormat="1" applyFont="1" applyFill="1" applyBorder="1" applyAlignment="1">
      <alignment horizontal="center"/>
    </xf>
    <xf numFmtId="164" fontId="10" fillId="8" borderId="3" xfId="1" applyNumberFormat="1" applyFont="1" applyFill="1" applyBorder="1" applyAlignment="1">
      <alignment horizontal="center"/>
    </xf>
    <xf numFmtId="164" fontId="10" fillId="8" borderId="17" xfId="1" applyNumberFormat="1" applyFont="1" applyFill="1" applyBorder="1" applyAlignment="1">
      <alignment horizontal="center"/>
    </xf>
    <xf numFmtId="164" fontId="10" fillId="8" borderId="10" xfId="1" applyNumberFormat="1" applyFont="1" applyFill="1" applyBorder="1" applyAlignment="1">
      <alignment horizontal="center"/>
    </xf>
    <xf numFmtId="164" fontId="10" fillId="7" borderId="8" xfId="1" applyNumberFormat="1" applyFont="1" applyFill="1" applyBorder="1" applyAlignment="1">
      <alignment horizontal="center"/>
    </xf>
    <xf numFmtId="164" fontId="10" fillId="7" borderId="16" xfId="1" applyNumberFormat="1" applyFont="1" applyFill="1" applyBorder="1" applyAlignment="1">
      <alignment horizontal="center"/>
    </xf>
    <xf numFmtId="164" fontId="10" fillId="7" borderId="9" xfId="1" applyNumberFormat="1" applyFont="1" applyFill="1" applyBorder="1" applyAlignment="1">
      <alignment horizontal="center"/>
    </xf>
    <xf numFmtId="164" fontId="10" fillId="6" borderId="3" xfId="1" applyNumberFormat="1" applyFont="1" applyFill="1" applyBorder="1" applyAlignment="1">
      <alignment horizontal="center"/>
    </xf>
    <xf numFmtId="164" fontId="10" fillId="6" borderId="17" xfId="1" applyNumberFormat="1" applyFont="1" applyFill="1" applyBorder="1" applyAlignment="1">
      <alignment horizontal="center"/>
    </xf>
    <xf numFmtId="164" fontId="10" fillId="6" borderId="10" xfId="1" applyNumberFormat="1" applyFont="1" applyFill="1" applyBorder="1" applyAlignment="1">
      <alignment horizontal="center"/>
    </xf>
    <xf numFmtId="164" fontId="11" fillId="2" borderId="8" xfId="1" applyNumberFormat="1" applyFont="1" applyFill="1" applyBorder="1" applyAlignment="1">
      <alignment horizontal="center"/>
    </xf>
    <xf numFmtId="164" fontId="10" fillId="0" borderId="4" xfId="1" applyNumberFormat="1" applyFont="1" applyFill="1" applyBorder="1" applyAlignment="1">
      <alignment horizontal="center"/>
    </xf>
    <xf numFmtId="164" fontId="11" fillId="2" borderId="9" xfId="1" applyNumberFormat="1" applyFont="1" applyFill="1" applyBorder="1" applyAlignment="1">
      <alignment horizontal="center"/>
    </xf>
    <xf numFmtId="164" fontId="10" fillId="0" borderId="14" xfId="1" applyNumberFormat="1" applyFont="1" applyFill="1" applyBorder="1" applyAlignment="1">
      <alignment horizontal="center"/>
    </xf>
    <xf numFmtId="164" fontId="11" fillId="2" borderId="16" xfId="1" applyNumberFormat="1" applyFont="1" applyFill="1" applyBorder="1" applyAlignment="1">
      <alignment horizontal="center"/>
    </xf>
    <xf numFmtId="164" fontId="10" fillId="0" borderId="2" xfId="1" applyNumberFormat="1" applyFont="1" applyFill="1" applyBorder="1" applyAlignment="1">
      <alignment horizontal="center"/>
    </xf>
    <xf numFmtId="3" fontId="22" fillId="0" borderId="5" xfId="0" applyNumberFormat="1" applyFont="1" applyFill="1" applyBorder="1" applyAlignment="1">
      <alignment horizontal="center" vertical="center"/>
    </xf>
    <xf numFmtId="3" fontId="22" fillId="0" borderId="2" xfId="0" applyNumberFormat="1" applyFont="1" applyFill="1" applyBorder="1" applyAlignment="1">
      <alignment horizontal="center" vertical="center"/>
    </xf>
    <xf numFmtId="3" fontId="22" fillId="0" borderId="6" xfId="0" applyNumberFormat="1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3" fontId="24" fillId="0" borderId="4" xfId="0" applyNumberFormat="1" applyFont="1" applyFill="1" applyBorder="1" applyAlignment="1">
      <alignment horizontal="center" vertical="center"/>
    </xf>
    <xf numFmtId="3" fontId="22" fillId="2" borderId="7" xfId="1" applyNumberFormat="1" applyFont="1" applyFill="1" applyBorder="1" applyAlignment="1">
      <alignment horizontal="center" vertical="center"/>
    </xf>
    <xf numFmtId="3" fontId="22" fillId="2" borderId="15" xfId="1" applyNumberFormat="1" applyFont="1" applyFill="1" applyBorder="1" applyAlignment="1">
      <alignment horizontal="center" vertical="center"/>
    </xf>
    <xf numFmtId="3" fontId="24" fillId="2" borderId="1" xfId="1" applyNumberFormat="1" applyFont="1" applyFill="1" applyBorder="1" applyAlignment="1">
      <alignment horizontal="center" vertical="center"/>
    </xf>
    <xf numFmtId="164" fontId="22" fillId="0" borderId="5" xfId="0" applyNumberFormat="1" applyFont="1" applyFill="1" applyBorder="1" applyAlignment="1">
      <alignment horizontal="center" vertical="center"/>
    </xf>
    <xf numFmtId="164" fontId="22" fillId="0" borderId="2" xfId="0" applyNumberFormat="1" applyFont="1" applyFill="1" applyBorder="1" applyAlignment="1">
      <alignment horizontal="center" vertical="center"/>
    </xf>
    <xf numFmtId="164" fontId="22" fillId="0" borderId="6" xfId="0" applyNumberFormat="1" applyFont="1" applyFill="1" applyBorder="1" applyAlignment="1">
      <alignment horizontal="center" vertical="center"/>
    </xf>
    <xf numFmtId="164" fontId="25" fillId="0" borderId="4" xfId="1" applyNumberFormat="1" applyFont="1" applyFill="1" applyBorder="1" applyAlignment="1">
      <alignment horizontal="center"/>
    </xf>
    <xf numFmtId="164" fontId="24" fillId="0" borderId="4" xfId="0" applyNumberFormat="1" applyFont="1" applyFill="1" applyBorder="1" applyAlignment="1">
      <alignment horizontal="center" vertical="center"/>
    </xf>
    <xf numFmtId="49" fontId="11" fillId="0" borderId="18" xfId="1" applyNumberFormat="1" applyFont="1" applyFill="1" applyBorder="1" applyAlignment="1">
      <alignment horizontal="center"/>
    </xf>
    <xf numFmtId="49" fontId="6" fillId="0" borderId="0" xfId="1" applyNumberFormat="1" applyFont="1" applyFill="1" applyBorder="1" applyAlignment="1">
      <alignment horizontal="center"/>
    </xf>
    <xf numFmtId="49" fontId="9" fillId="0" borderId="0" xfId="2" applyNumberFormat="1" applyFont="1" applyFill="1" applyBorder="1" applyAlignment="1">
      <alignment horizontal="center"/>
    </xf>
    <xf numFmtId="3" fontId="13" fillId="0" borderId="0" xfId="2" applyNumberFormat="1" applyFont="1" applyFill="1" applyBorder="1" applyAlignment="1">
      <alignment horizontal="center"/>
    </xf>
    <xf numFmtId="164" fontId="25" fillId="2" borderId="8" xfId="1" applyNumberFormat="1" applyFont="1" applyFill="1" applyBorder="1" applyAlignment="1">
      <alignment horizontal="center"/>
    </xf>
    <xf numFmtId="164" fontId="23" fillId="0" borderId="4" xfId="0" applyNumberFormat="1" applyFont="1" applyFill="1" applyBorder="1" applyAlignment="1">
      <alignment horizontal="center" vertical="center"/>
    </xf>
    <xf numFmtId="164" fontId="3" fillId="0" borderId="4" xfId="1" applyNumberFormat="1" applyFont="1" applyBorder="1" applyAlignment="1">
      <alignment horizontal="center"/>
    </xf>
    <xf numFmtId="164" fontId="10" fillId="0" borderId="3" xfId="1" applyNumberFormat="1" applyFont="1" applyFill="1" applyBorder="1" applyAlignment="1">
      <alignment horizontal="center"/>
    </xf>
    <xf numFmtId="164" fontId="10" fillId="0" borderId="17" xfId="1" applyNumberFormat="1" applyFont="1" applyFill="1" applyBorder="1" applyAlignment="1">
      <alignment horizontal="center"/>
    </xf>
    <xf numFmtId="164" fontId="10" fillId="0" borderId="10" xfId="1" applyNumberFormat="1" applyFont="1" applyFill="1" applyBorder="1" applyAlignment="1">
      <alignment horizontal="center"/>
    </xf>
    <xf numFmtId="164" fontId="3" fillId="0" borderId="4" xfId="1" applyNumberFormat="1" applyFont="1" applyFill="1" applyBorder="1" applyAlignment="1">
      <alignment horizontal="center"/>
    </xf>
    <xf numFmtId="4" fontId="24" fillId="0" borderId="11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12" fillId="9" borderId="14" xfId="1" applyNumberFormat="1" applyFont="1" applyFill="1" applyBorder="1" applyAlignment="1">
      <alignment horizontal="center" vertical="center" wrapText="1"/>
    </xf>
    <xf numFmtId="164" fontId="3" fillId="0" borderId="12" xfId="1" applyNumberFormat="1" applyFont="1" applyFill="1" applyBorder="1" applyAlignment="1">
      <alignment horizontal="center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0" fontId="11" fillId="7" borderId="8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textRotation="180"/>
    </xf>
    <xf numFmtId="0" fontId="11" fillId="0" borderId="12" xfId="0" applyFont="1" applyBorder="1" applyAlignment="1">
      <alignment horizontal="center" vertical="center" wrapText="1"/>
    </xf>
    <xf numFmtId="164" fontId="3" fillId="6" borderId="3" xfId="1" applyNumberFormat="1" applyFont="1" applyFill="1" applyBorder="1" applyAlignment="1">
      <alignment horizontal="center"/>
    </xf>
    <xf numFmtId="0" fontId="11" fillId="6" borderId="12" xfId="0" applyFont="1" applyFill="1" applyBorder="1" applyAlignment="1">
      <alignment horizontal="center" vertical="center" wrapText="1"/>
    </xf>
    <xf numFmtId="164" fontId="10" fillId="6" borderId="12" xfId="1" applyNumberFormat="1" applyFont="1" applyFill="1" applyBorder="1" applyAlignment="1">
      <alignment horizontal="center"/>
    </xf>
    <xf numFmtId="164" fontId="10" fillId="6" borderId="19" xfId="1" applyNumberFormat="1" applyFont="1" applyFill="1" applyBorder="1" applyAlignment="1">
      <alignment horizontal="center"/>
    </xf>
    <xf numFmtId="164" fontId="10" fillId="6" borderId="20" xfId="1" applyNumberFormat="1" applyFont="1" applyFill="1" applyBorder="1" applyAlignment="1">
      <alignment horizontal="center"/>
    </xf>
    <xf numFmtId="49" fontId="28" fillId="0" borderId="0" xfId="5" applyNumberFormat="1" applyFont="1"/>
    <xf numFmtId="0" fontId="27" fillId="0" borderId="0" xfId="4" applyFont="1" applyAlignment="1">
      <alignment horizontal="center"/>
    </xf>
    <xf numFmtId="0" fontId="27" fillId="0" borderId="0" xfId="4" applyFont="1"/>
    <xf numFmtId="0" fontId="29" fillId="0" borderId="0" xfId="5"/>
    <xf numFmtId="0" fontId="32" fillId="0" borderId="0" xfId="6" applyFont="1" applyAlignment="1">
      <alignment horizontal="center"/>
    </xf>
    <xf numFmtId="0" fontId="27" fillId="0" borderId="0" xfId="4" applyFont="1" applyAlignment="1"/>
    <xf numFmtId="164" fontId="25" fillId="5" borderId="8" xfId="1" applyNumberFormat="1" applyFont="1" applyFill="1" applyBorder="1" applyAlignment="1">
      <alignment horizontal="center"/>
    </xf>
    <xf numFmtId="164" fontId="25" fillId="3" borderId="3" xfId="1" applyNumberFormat="1" applyFont="1" applyFill="1" applyBorder="1" applyAlignment="1">
      <alignment horizontal="center"/>
    </xf>
    <xf numFmtId="164" fontId="25" fillId="4" borderId="8" xfId="1" applyNumberFormat="1" applyFont="1" applyFill="1" applyBorder="1" applyAlignment="1">
      <alignment horizontal="center"/>
    </xf>
    <xf numFmtId="164" fontId="25" fillId="8" borderId="3" xfId="1" applyNumberFormat="1" applyFont="1" applyFill="1" applyBorder="1" applyAlignment="1">
      <alignment horizontal="center"/>
    </xf>
    <xf numFmtId="164" fontId="25" fillId="7" borderId="8" xfId="1" applyNumberFormat="1" applyFont="1" applyFill="1" applyBorder="1" applyAlignment="1">
      <alignment horizontal="center"/>
    </xf>
    <xf numFmtId="164" fontId="25" fillId="6" borderId="3" xfId="1" applyNumberFormat="1" applyFont="1" applyFill="1" applyBorder="1" applyAlignment="1">
      <alignment horizontal="center"/>
    </xf>
    <xf numFmtId="164" fontId="24" fillId="0" borderId="5" xfId="0" applyNumberFormat="1" applyFont="1" applyFill="1" applyBorder="1" applyAlignment="1">
      <alignment horizontal="center" vertical="center"/>
    </xf>
    <xf numFmtId="164" fontId="24" fillId="0" borderId="2" xfId="0" applyNumberFormat="1" applyFont="1" applyFill="1" applyBorder="1" applyAlignment="1">
      <alignment horizontal="center" vertical="center"/>
    </xf>
    <xf numFmtId="164" fontId="24" fillId="0" borderId="6" xfId="0" applyNumberFormat="1" applyFont="1" applyFill="1" applyBorder="1" applyAlignment="1">
      <alignment horizontal="center" vertical="center"/>
    </xf>
    <xf numFmtId="4" fontId="19" fillId="0" borderId="11" xfId="0" applyNumberFormat="1" applyFont="1" applyFill="1" applyBorder="1" applyAlignment="1">
      <alignment horizontal="center" vertical="center" wrapText="1"/>
    </xf>
    <xf numFmtId="3" fontId="19" fillId="0" borderId="4" xfId="0" applyNumberFormat="1" applyFont="1" applyFill="1" applyBorder="1" applyAlignment="1">
      <alignment horizontal="center" vertical="center"/>
    </xf>
    <xf numFmtId="3" fontId="7" fillId="0" borderId="4" xfId="0" applyNumberFormat="1" applyFont="1" applyFill="1" applyBorder="1" applyAlignment="1">
      <alignment horizontal="center" vertical="center"/>
    </xf>
    <xf numFmtId="3" fontId="7" fillId="0" borderId="0" xfId="2" applyNumberFormat="1" applyFont="1" applyAlignment="1">
      <alignment horizontal="center"/>
    </xf>
    <xf numFmtId="0" fontId="34" fillId="0" borderId="0" xfId="4" applyFont="1" applyAlignment="1">
      <alignment horizontal="center"/>
    </xf>
    <xf numFmtId="0" fontId="30" fillId="0" borderId="0" xfId="5" applyFont="1" applyAlignment="1">
      <alignment horizontal="center"/>
    </xf>
    <xf numFmtId="0" fontId="33" fillId="0" borderId="0" xfId="6" applyFont="1" applyAlignment="1">
      <alignment horizontal="center"/>
    </xf>
    <xf numFmtId="0" fontId="36" fillId="0" borderId="0" xfId="4" applyFont="1" applyAlignment="1">
      <alignment horizontal="center"/>
    </xf>
    <xf numFmtId="49" fontId="2" fillId="4" borderId="1" xfId="1" applyNumberFormat="1" applyFont="1" applyFill="1" applyBorder="1" applyAlignment="1">
      <alignment horizontal="center" vertical="center" textRotation="180"/>
    </xf>
    <xf numFmtId="49" fontId="2" fillId="4" borderId="3" xfId="1" applyNumberFormat="1" applyFont="1" applyFill="1" applyBorder="1" applyAlignment="1">
      <alignment horizontal="center" vertical="center" textRotation="180"/>
    </xf>
    <xf numFmtId="49" fontId="2" fillId="6" borderId="1" xfId="1" applyNumberFormat="1" applyFont="1" applyFill="1" applyBorder="1" applyAlignment="1">
      <alignment horizontal="center" vertical="center" textRotation="180"/>
    </xf>
    <xf numFmtId="49" fontId="2" fillId="6" borderId="3" xfId="1" applyNumberFormat="1" applyFont="1" applyFill="1" applyBorder="1" applyAlignment="1">
      <alignment horizontal="center" vertical="center" textRotation="180"/>
    </xf>
    <xf numFmtId="49" fontId="2" fillId="3" borderId="1" xfId="1" applyNumberFormat="1" applyFont="1" applyFill="1" applyBorder="1" applyAlignment="1">
      <alignment horizontal="center" vertical="center" textRotation="180"/>
    </xf>
    <xf numFmtId="49" fontId="2" fillId="3" borderId="3" xfId="1" applyNumberFormat="1" applyFont="1" applyFill="1" applyBorder="1" applyAlignment="1">
      <alignment horizontal="center" vertical="center" textRotation="180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2" fillId="0" borderId="0" xfId="1" applyNumberFormat="1" applyFont="1" applyAlignment="1">
      <alignment horizontal="center"/>
    </xf>
    <xf numFmtId="49" fontId="2" fillId="0" borderId="0" xfId="1" applyNumberFormat="1" applyFont="1" applyAlignment="1">
      <alignment horizontal="center" wrapText="1"/>
    </xf>
    <xf numFmtId="49" fontId="26" fillId="0" borderId="0" xfId="1" applyNumberFormat="1" applyFont="1" applyAlignment="1">
      <alignment horizontal="center"/>
    </xf>
    <xf numFmtId="49" fontId="21" fillId="0" borderId="0" xfId="2" applyNumberFormat="1" applyFont="1" applyAlignment="1">
      <alignment horizontal="center"/>
    </xf>
    <xf numFmtId="49" fontId="26" fillId="0" borderId="21" xfId="1" applyNumberFormat="1" applyFont="1" applyBorder="1" applyAlignment="1">
      <alignment horizontal="center"/>
    </xf>
    <xf numFmtId="0" fontId="3" fillId="0" borderId="1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49" fontId="8" fillId="0" borderId="0" xfId="1" applyNumberFormat="1" applyFont="1" applyAlignment="1">
      <alignment horizontal="center"/>
    </xf>
    <xf numFmtId="49" fontId="2" fillId="6" borderId="12" xfId="1" applyNumberFormat="1" applyFont="1" applyFill="1" applyBorder="1" applyAlignment="1">
      <alignment horizontal="center" vertical="center" textRotation="180"/>
    </xf>
    <xf numFmtId="164" fontId="25" fillId="6" borderId="1" xfId="1" applyNumberFormat="1" applyFont="1" applyFill="1" applyBorder="1" applyAlignment="1">
      <alignment horizontal="center" vertical="center"/>
    </xf>
    <xf numFmtId="164" fontId="25" fillId="6" borderId="3" xfId="1" applyNumberFormat="1" applyFont="1" applyFill="1" applyBorder="1" applyAlignment="1">
      <alignment horizontal="center" vertical="center"/>
    </xf>
    <xf numFmtId="164" fontId="25" fillId="10" borderId="1" xfId="1" applyNumberFormat="1" applyFont="1" applyFill="1" applyBorder="1" applyAlignment="1">
      <alignment horizontal="center" vertical="center"/>
    </xf>
    <xf numFmtId="164" fontId="25" fillId="10" borderId="12" xfId="1" applyNumberFormat="1" applyFont="1" applyFill="1" applyBorder="1" applyAlignment="1">
      <alignment horizontal="center" vertical="center"/>
    </xf>
    <xf numFmtId="164" fontId="25" fillId="10" borderId="3" xfId="1" applyNumberFormat="1" applyFont="1" applyFill="1" applyBorder="1" applyAlignment="1">
      <alignment horizontal="center" vertical="center"/>
    </xf>
  </cellXfs>
  <cellStyles count="7">
    <cellStyle name="Normale" xfId="0" builtinId="0"/>
    <cellStyle name="Normale 2" xfId="3"/>
    <cellStyle name="Normale_(Mafia+Terrorismo; prospetti)" xfId="2"/>
    <cellStyle name="Normale_DDA noti 00-03 (mafia)" xfId="4"/>
    <cellStyle name="Normale_Immigrazione; pres." xfId="6"/>
    <cellStyle name="Normale_Maternitàpenale2001" xfId="1"/>
    <cellStyle name="Normale_Patrocinio; pres. tabelle" xfId="5"/>
  </cellStyles>
  <dxfs count="0"/>
  <tableStyles count="0" defaultTableStyle="TableStyleMedium2" defaultPivotStyle="PivotStyleLight16"/>
  <colors>
    <mruColors>
      <color rgb="FF0000FF"/>
      <color rgb="FF00FFFF"/>
      <color rgb="FF006600"/>
      <color rgb="FFFF0066"/>
      <color rgb="FF33CC33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8:Z24"/>
  <sheetViews>
    <sheetView tabSelected="1" zoomScale="75" zoomScaleNormal="75" workbookViewId="0">
      <selection activeCell="E18" sqref="E18"/>
    </sheetView>
  </sheetViews>
  <sheetFormatPr defaultColWidth="8" defaultRowHeight="12.75" x14ac:dyDescent="0.2"/>
  <cols>
    <col min="1" max="16384" width="8" style="142"/>
  </cols>
  <sheetData>
    <row r="8" spans="1:26" s="139" customFormat="1" ht="22.5" x14ac:dyDescent="0.3">
      <c r="A8" s="158" t="s">
        <v>53</v>
      </c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</row>
    <row r="9" spans="1:26" s="139" customFormat="1" ht="22.5" x14ac:dyDescent="0.3">
      <c r="A9" s="158" t="s">
        <v>54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</row>
    <row r="10" spans="1:26" s="141" customFormat="1" ht="22.5" x14ac:dyDescent="0.3">
      <c r="A10" s="140"/>
      <c r="B10" s="140"/>
      <c r="C10" s="140"/>
      <c r="D10" s="140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</row>
    <row r="11" spans="1:26" ht="25.5" customHeight="1" x14ac:dyDescent="0.2"/>
    <row r="12" spans="1:26" ht="21.75" x14ac:dyDescent="0.3">
      <c r="A12" s="159" t="s">
        <v>56</v>
      </c>
      <c r="B12" s="159"/>
      <c r="C12" s="159"/>
      <c r="D12" s="159"/>
      <c r="E12" s="159"/>
      <c r="F12" s="159"/>
      <c r="G12" s="159"/>
      <c r="H12" s="159"/>
      <c r="I12" s="159"/>
      <c r="J12" s="159"/>
      <c r="K12" s="159"/>
      <c r="L12" s="159"/>
      <c r="M12" s="159"/>
      <c r="N12" s="159"/>
      <c r="O12" s="159"/>
      <c r="P12" s="159"/>
      <c r="Q12" s="159"/>
      <c r="R12" s="159"/>
    </row>
    <row r="13" spans="1:26" ht="22.5" x14ac:dyDescent="0.3">
      <c r="A13" s="140"/>
      <c r="B13" s="140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40"/>
      <c r="P13" s="140"/>
      <c r="Q13" s="140"/>
    </row>
    <row r="14" spans="1:26" s="144" customFormat="1" ht="22.5" x14ac:dyDescent="0.3">
      <c r="A14" s="161" t="s">
        <v>55</v>
      </c>
      <c r="B14" s="161"/>
      <c r="C14" s="161"/>
      <c r="D14" s="161"/>
      <c r="E14" s="161"/>
      <c r="F14" s="161"/>
      <c r="G14" s="161"/>
      <c r="H14" s="161"/>
      <c r="I14" s="161"/>
      <c r="J14" s="161"/>
      <c r="K14" s="161"/>
      <c r="L14" s="161"/>
      <c r="M14" s="161"/>
      <c r="N14" s="161"/>
      <c r="O14" s="161"/>
      <c r="P14" s="161"/>
      <c r="Q14" s="161"/>
      <c r="R14" s="161"/>
      <c r="S14" s="143"/>
      <c r="T14" s="143"/>
      <c r="U14" s="143"/>
      <c r="V14" s="143"/>
      <c r="W14" s="143"/>
      <c r="X14" s="143"/>
      <c r="Y14" s="143"/>
      <c r="Z14" s="143"/>
    </row>
    <row r="15" spans="1:26" s="141" customFormat="1" ht="22.5" x14ac:dyDescent="0.3">
      <c r="A15" s="140"/>
      <c r="B15" s="140"/>
      <c r="C15" s="140"/>
      <c r="D15" s="140"/>
      <c r="E15" s="140"/>
      <c r="F15" s="140"/>
      <c r="G15" s="140"/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0"/>
    </row>
    <row r="16" spans="1:26" ht="25.5" customHeight="1" x14ac:dyDescent="0.3">
      <c r="A16" s="160" t="s">
        <v>52</v>
      </c>
      <c r="B16" s="160"/>
      <c r="C16" s="160"/>
      <c r="D16" s="160"/>
      <c r="E16" s="160"/>
      <c r="F16" s="160"/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</row>
    <row r="17" spans="1:19" s="141" customFormat="1" ht="22.5" x14ac:dyDescent="0.3">
      <c r="A17" s="140"/>
      <c r="B17" s="140"/>
      <c r="C17" s="140"/>
      <c r="D17" s="140"/>
      <c r="E17" s="140"/>
      <c r="F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</row>
    <row r="18" spans="1:19" ht="25.5" customHeight="1" x14ac:dyDescent="0.2"/>
    <row r="19" spans="1:19" s="141" customFormat="1" ht="22.5" x14ac:dyDescent="0.3">
      <c r="A19" s="140"/>
      <c r="B19" s="140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0"/>
      <c r="S19" s="140"/>
    </row>
    <row r="20" spans="1:19" ht="25.5" customHeight="1" x14ac:dyDescent="0.2"/>
    <row r="21" spans="1:19" s="141" customFormat="1" ht="22.5" x14ac:dyDescent="0.3">
      <c r="S21" s="140"/>
    </row>
    <row r="22" spans="1:19" ht="25.5" customHeight="1" x14ac:dyDescent="0.2"/>
    <row r="23" spans="1:19" s="141" customFormat="1" ht="22.5" x14ac:dyDescent="0.3">
      <c r="A23" s="140"/>
      <c r="B23" s="140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40"/>
    </row>
    <row r="24" spans="1:19" ht="25.5" customHeight="1" x14ac:dyDescent="0.2"/>
  </sheetData>
  <mergeCells count="5">
    <mergeCell ref="A8:R8"/>
    <mergeCell ref="A9:R9"/>
    <mergeCell ref="A12:R12"/>
    <mergeCell ref="A16:R16"/>
    <mergeCell ref="A14:R14"/>
  </mergeCells>
  <pageMargins left="0.70866141732283472" right="0.70866141732283472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7"/>
  <sheetViews>
    <sheetView zoomScale="50" zoomScaleNormal="50" workbookViewId="0">
      <pane xSplit="1" ySplit="7" topLeftCell="B8" activePane="bottomRight" state="frozen"/>
      <selection activeCell="A6" sqref="A6:L6"/>
      <selection pane="topRight" activeCell="A6" sqref="A6:L6"/>
      <selection pane="bottomLeft" activeCell="A6" sqref="A6:L6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6384" width="8" style="5"/>
  </cols>
  <sheetData>
    <row r="1" spans="1:13" s="2" customFormat="1" ht="25.5" x14ac:dyDescent="0.35">
      <c r="A1" s="170" t="s">
        <v>0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"/>
      <c r="M1" s="1"/>
    </row>
    <row r="2" spans="1:13" s="2" customFormat="1" ht="25.5" x14ac:dyDescent="0.35">
      <c r="A2" s="170" t="s">
        <v>1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3"/>
      <c r="M2" s="3"/>
    </row>
    <row r="3" spans="1:13" s="2" customFormat="1" ht="25.5" customHeight="1" x14ac:dyDescent="0.35">
      <c r="A3" s="171" t="s">
        <v>2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3"/>
      <c r="M3" s="3"/>
    </row>
    <row r="4" spans="1:13" s="2" customFormat="1" ht="25.5" customHeight="1" x14ac:dyDescent="0.4">
      <c r="A4" s="172"/>
      <c r="B4" s="172"/>
      <c r="C4" s="172"/>
      <c r="D4" s="172"/>
      <c r="E4" s="172"/>
      <c r="F4" s="172"/>
      <c r="G4" s="172"/>
      <c r="H4" s="172"/>
      <c r="I4" s="172"/>
      <c r="J4" s="172"/>
      <c r="K4" s="172"/>
      <c r="L4" s="3"/>
      <c r="M4" s="3"/>
    </row>
    <row r="5" spans="1:13" ht="26.25" x14ac:dyDescent="0.35">
      <c r="A5" s="173" t="s">
        <v>63</v>
      </c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4"/>
      <c r="M5" s="4"/>
    </row>
    <row r="6" spans="1:13" s="2" customFormat="1" ht="23.25" customHeight="1" thickBot="1" x14ac:dyDescent="0.45">
      <c r="A6" s="174"/>
      <c r="B6" s="174"/>
      <c r="C6" s="174"/>
      <c r="D6" s="174"/>
      <c r="E6" s="174"/>
      <c r="F6" s="174"/>
      <c r="G6" s="174"/>
      <c r="H6" s="174"/>
      <c r="I6" s="174"/>
      <c r="J6" s="174"/>
      <c r="K6" s="174"/>
      <c r="L6" s="3"/>
      <c r="M6" s="4"/>
    </row>
    <row r="7" spans="1:13" s="6" customFormat="1" ht="228.75" customHeight="1" thickBot="1" x14ac:dyDescent="0.35">
      <c r="A7" s="119" t="s">
        <v>4</v>
      </c>
      <c r="B7" s="60" t="s">
        <v>33</v>
      </c>
      <c r="C7" s="128" t="s">
        <v>34</v>
      </c>
      <c r="D7" s="128" t="s">
        <v>35</v>
      </c>
      <c r="E7" s="128" t="s">
        <v>49</v>
      </c>
      <c r="F7" s="59" t="s">
        <v>31</v>
      </c>
      <c r="G7" s="60" t="s">
        <v>50</v>
      </c>
      <c r="H7" s="59" t="s">
        <v>32</v>
      </c>
      <c r="I7" s="60" t="s">
        <v>36</v>
      </c>
      <c r="J7" s="128" t="s">
        <v>5</v>
      </c>
      <c r="K7" s="128" t="s">
        <v>6</v>
      </c>
      <c r="L7" s="128" t="s">
        <v>7</v>
      </c>
      <c r="M7" s="4"/>
    </row>
    <row r="8" spans="1:13" s="7" customFormat="1" ht="112.5" customHeight="1" thickBot="1" x14ac:dyDescent="0.4">
      <c r="A8" s="118" t="s">
        <v>8</v>
      </c>
      <c r="B8" s="94">
        <v>54</v>
      </c>
      <c r="C8" s="94">
        <v>12816</v>
      </c>
      <c r="D8" s="94">
        <v>3181</v>
      </c>
      <c r="E8" s="94">
        <v>8444</v>
      </c>
      <c r="F8" s="95">
        <v>4532</v>
      </c>
      <c r="G8" s="96">
        <v>6467</v>
      </c>
      <c r="H8" s="95">
        <v>18036</v>
      </c>
      <c r="I8" s="96">
        <v>2808</v>
      </c>
      <c r="J8" s="94">
        <v>24126</v>
      </c>
      <c r="K8" s="94">
        <v>638</v>
      </c>
      <c r="L8" s="98">
        <v>81102</v>
      </c>
      <c r="M8" s="4"/>
    </row>
    <row r="9" spans="1:13" s="7" customFormat="1" ht="42.75" customHeight="1" thickBot="1" x14ac:dyDescent="0.4">
      <c r="A9" s="168" t="s">
        <v>9</v>
      </c>
      <c r="B9" s="169"/>
      <c r="C9" s="169"/>
      <c r="D9" s="169"/>
      <c r="E9" s="169"/>
      <c r="F9" s="169"/>
      <c r="G9" s="169"/>
      <c r="H9" s="169"/>
      <c r="I9" s="169"/>
      <c r="J9" s="169"/>
      <c r="K9" s="175"/>
      <c r="L9" s="8"/>
    </row>
    <row r="10" spans="1:13" s="7" customFormat="1" ht="108.75" customHeight="1" thickBot="1" x14ac:dyDescent="0.4">
      <c r="A10" s="97" t="s">
        <v>10</v>
      </c>
      <c r="B10" s="99">
        <v>6</v>
      </c>
      <c r="C10" s="99">
        <v>5395</v>
      </c>
      <c r="D10" s="99">
        <v>430</v>
      </c>
      <c r="E10" s="99">
        <v>1092</v>
      </c>
      <c r="F10" s="100">
        <v>2187</v>
      </c>
      <c r="G10" s="99">
        <v>1997</v>
      </c>
      <c r="H10" s="100">
        <v>7011</v>
      </c>
      <c r="I10" s="99">
        <v>786</v>
      </c>
      <c r="J10" s="99">
        <v>7951</v>
      </c>
      <c r="K10" s="99">
        <v>86</v>
      </c>
      <c r="L10" s="101">
        <v>26941</v>
      </c>
    </row>
    <row r="11" spans="1:13" s="7" customFormat="1" ht="105.75" customHeight="1" x14ac:dyDescent="0.35">
      <c r="A11" s="25" t="s">
        <v>11</v>
      </c>
      <c r="B11" s="27">
        <v>1</v>
      </c>
      <c r="C11" s="27">
        <v>862</v>
      </c>
      <c r="D11" s="27">
        <v>44</v>
      </c>
      <c r="E11" s="27">
        <v>91</v>
      </c>
      <c r="F11" s="44">
        <v>415</v>
      </c>
      <c r="G11" s="38">
        <v>310</v>
      </c>
      <c r="H11" s="44">
        <v>1277</v>
      </c>
      <c r="I11" s="38">
        <v>103</v>
      </c>
      <c r="J11" s="27">
        <v>1418</v>
      </c>
      <c r="K11" s="27">
        <v>12</v>
      </c>
      <c r="L11" s="28">
        <v>4533</v>
      </c>
      <c r="M11" s="166" t="s">
        <v>12</v>
      </c>
    </row>
    <row r="12" spans="1:13" s="7" customFormat="1" ht="102.75" customHeight="1" thickBot="1" x14ac:dyDescent="0.4">
      <c r="A12" s="21" t="s">
        <v>13</v>
      </c>
      <c r="B12" s="26">
        <v>0</v>
      </c>
      <c r="C12" s="26">
        <v>447</v>
      </c>
      <c r="D12" s="26">
        <v>52</v>
      </c>
      <c r="E12" s="26">
        <v>111</v>
      </c>
      <c r="F12" s="45">
        <v>154</v>
      </c>
      <c r="G12" s="39">
        <v>208</v>
      </c>
      <c r="H12" s="45">
        <v>468</v>
      </c>
      <c r="I12" s="39">
        <v>37</v>
      </c>
      <c r="J12" s="26">
        <v>332</v>
      </c>
      <c r="K12" s="26">
        <v>1</v>
      </c>
      <c r="L12" s="19">
        <v>1810</v>
      </c>
      <c r="M12" s="167"/>
    </row>
    <row r="13" spans="1:13" s="7" customFormat="1" ht="129.75" customHeight="1" x14ac:dyDescent="0.35">
      <c r="A13" s="22" t="s">
        <v>14</v>
      </c>
      <c r="B13" s="23">
        <v>3</v>
      </c>
      <c r="C13" s="23">
        <v>2941</v>
      </c>
      <c r="D13" s="23">
        <v>154</v>
      </c>
      <c r="E13" s="23">
        <v>479</v>
      </c>
      <c r="F13" s="46">
        <v>1241</v>
      </c>
      <c r="G13" s="40">
        <v>1057</v>
      </c>
      <c r="H13" s="46">
        <v>4226</v>
      </c>
      <c r="I13" s="40">
        <v>554</v>
      </c>
      <c r="J13" s="23">
        <v>5236</v>
      </c>
      <c r="K13" s="23">
        <v>16</v>
      </c>
      <c r="L13" s="24">
        <v>15907</v>
      </c>
      <c r="M13" s="162" t="s">
        <v>15</v>
      </c>
    </row>
    <row r="14" spans="1:13" s="7" customFormat="1" ht="129.75" customHeight="1" thickBot="1" x14ac:dyDescent="0.4">
      <c r="A14" s="35" t="s">
        <v>16</v>
      </c>
      <c r="B14" s="36">
        <v>0</v>
      </c>
      <c r="C14" s="36">
        <v>789</v>
      </c>
      <c r="D14" s="36">
        <v>85</v>
      </c>
      <c r="E14" s="36">
        <v>158</v>
      </c>
      <c r="F14" s="47">
        <v>287</v>
      </c>
      <c r="G14" s="41">
        <v>285</v>
      </c>
      <c r="H14" s="47">
        <v>532</v>
      </c>
      <c r="I14" s="41">
        <v>42</v>
      </c>
      <c r="J14" s="36">
        <v>374</v>
      </c>
      <c r="K14" s="36">
        <v>4</v>
      </c>
      <c r="L14" s="37">
        <v>2556</v>
      </c>
      <c r="M14" s="163"/>
    </row>
    <row r="15" spans="1:13" s="7" customFormat="1" ht="117.75" customHeight="1" x14ac:dyDescent="0.35">
      <c r="A15" s="129" t="s">
        <v>28</v>
      </c>
      <c r="B15" s="49">
        <v>0</v>
      </c>
      <c r="C15" s="49">
        <v>59</v>
      </c>
      <c r="D15" s="49">
        <v>14</v>
      </c>
      <c r="E15" s="49">
        <v>26</v>
      </c>
      <c r="F15" s="50">
        <v>27</v>
      </c>
      <c r="G15" s="51">
        <v>21</v>
      </c>
      <c r="H15" s="50">
        <v>104</v>
      </c>
      <c r="I15" s="51">
        <v>5</v>
      </c>
      <c r="J15" s="49">
        <v>98</v>
      </c>
      <c r="K15" s="49">
        <v>24</v>
      </c>
      <c r="L15" s="30">
        <v>378</v>
      </c>
      <c r="M15" s="164" t="s">
        <v>17</v>
      </c>
    </row>
    <row r="16" spans="1:13" s="7" customFormat="1" ht="86.25" customHeight="1" thickBot="1" x14ac:dyDescent="0.4">
      <c r="A16" s="130" t="s">
        <v>27</v>
      </c>
      <c r="B16" s="33">
        <v>1</v>
      </c>
      <c r="C16" s="33">
        <v>225</v>
      </c>
      <c r="D16" s="33">
        <v>44</v>
      </c>
      <c r="E16" s="33">
        <v>103</v>
      </c>
      <c r="F16" s="48">
        <v>48</v>
      </c>
      <c r="G16" s="42">
        <v>90</v>
      </c>
      <c r="H16" s="48">
        <v>289</v>
      </c>
      <c r="I16" s="42">
        <v>40</v>
      </c>
      <c r="J16" s="33">
        <v>382</v>
      </c>
      <c r="K16" s="33">
        <v>25</v>
      </c>
      <c r="L16" s="34">
        <v>1247</v>
      </c>
      <c r="M16" s="165"/>
    </row>
    <row r="17" spans="1:13" s="7" customFormat="1" ht="116.25" customHeight="1" thickBot="1" x14ac:dyDescent="0.4">
      <c r="A17" s="9" t="s">
        <v>30</v>
      </c>
      <c r="B17" s="52">
        <v>1</v>
      </c>
      <c r="C17" s="52">
        <v>72</v>
      </c>
      <c r="D17" s="52">
        <v>37</v>
      </c>
      <c r="E17" s="52">
        <v>124</v>
      </c>
      <c r="F17" s="53">
        <v>15</v>
      </c>
      <c r="G17" s="54">
        <v>26</v>
      </c>
      <c r="H17" s="53">
        <v>115</v>
      </c>
      <c r="I17" s="54">
        <v>5</v>
      </c>
      <c r="J17" s="52">
        <v>111</v>
      </c>
      <c r="K17" s="52">
        <v>4</v>
      </c>
      <c r="L17" s="16">
        <v>510</v>
      </c>
      <c r="M17" s="132" t="s">
        <v>18</v>
      </c>
    </row>
    <row r="18" spans="1:13" s="7" customFormat="1" ht="45.75" customHeight="1" thickBot="1" x14ac:dyDescent="0.4">
      <c r="A18" s="168" t="s">
        <v>19</v>
      </c>
      <c r="B18" s="169"/>
      <c r="C18" s="169"/>
      <c r="D18" s="169"/>
      <c r="E18" s="169"/>
      <c r="F18" s="169"/>
      <c r="G18" s="169"/>
      <c r="H18" s="169"/>
      <c r="I18" s="169"/>
      <c r="J18" s="169"/>
      <c r="K18" s="169"/>
      <c r="L18" s="11"/>
    </row>
    <row r="19" spans="1:13" s="7" customFormat="1" ht="80.25" customHeight="1" thickBot="1" x14ac:dyDescent="0.4">
      <c r="A19" s="97" t="s">
        <v>20</v>
      </c>
      <c r="B19" s="99">
        <v>6</v>
      </c>
      <c r="C19" s="99">
        <v>986</v>
      </c>
      <c r="D19" s="99">
        <v>41</v>
      </c>
      <c r="E19" s="99">
        <v>464</v>
      </c>
      <c r="F19" s="100">
        <v>250</v>
      </c>
      <c r="G19" s="99">
        <v>669</v>
      </c>
      <c r="H19" s="100">
        <v>1977</v>
      </c>
      <c r="I19" s="99">
        <v>428</v>
      </c>
      <c r="J19" s="99">
        <v>989</v>
      </c>
      <c r="K19" s="99">
        <v>54</v>
      </c>
      <c r="L19" s="101">
        <v>5864</v>
      </c>
      <c r="M19" s="156">
        <v>5864</v>
      </c>
    </row>
    <row r="20" spans="1:13" s="7" customFormat="1" ht="105.75" customHeight="1" x14ac:dyDescent="0.35">
      <c r="A20" s="25" t="s">
        <v>21</v>
      </c>
      <c r="B20" s="27">
        <v>1</v>
      </c>
      <c r="C20" s="27">
        <v>150</v>
      </c>
      <c r="D20" s="27">
        <v>6</v>
      </c>
      <c r="E20" s="27">
        <v>48</v>
      </c>
      <c r="F20" s="44">
        <v>45</v>
      </c>
      <c r="G20" s="38">
        <v>110</v>
      </c>
      <c r="H20" s="44">
        <v>357</v>
      </c>
      <c r="I20" s="38">
        <v>50</v>
      </c>
      <c r="J20" s="27">
        <v>143</v>
      </c>
      <c r="K20" s="27">
        <v>6</v>
      </c>
      <c r="L20" s="28">
        <v>916</v>
      </c>
      <c r="M20" s="166" t="s">
        <v>12</v>
      </c>
    </row>
    <row r="21" spans="1:13" s="7" customFormat="1" ht="102.75" customHeight="1" thickBot="1" x14ac:dyDescent="0.4">
      <c r="A21" s="21" t="s">
        <v>22</v>
      </c>
      <c r="B21" s="26">
        <v>0</v>
      </c>
      <c r="C21" s="26">
        <v>33</v>
      </c>
      <c r="D21" s="26">
        <v>4</v>
      </c>
      <c r="E21" s="26">
        <v>27</v>
      </c>
      <c r="F21" s="45">
        <v>5</v>
      </c>
      <c r="G21" s="39">
        <v>21</v>
      </c>
      <c r="H21" s="45">
        <v>38</v>
      </c>
      <c r="I21" s="39">
        <v>3</v>
      </c>
      <c r="J21" s="26">
        <v>28</v>
      </c>
      <c r="K21" s="26">
        <v>0</v>
      </c>
      <c r="L21" s="19">
        <v>159</v>
      </c>
      <c r="M21" s="167"/>
    </row>
    <row r="22" spans="1:13" s="7" customFormat="1" ht="129.75" customHeight="1" x14ac:dyDescent="0.35">
      <c r="A22" s="22" t="s">
        <v>23</v>
      </c>
      <c r="B22" s="23">
        <v>4</v>
      </c>
      <c r="C22" s="23">
        <v>629</v>
      </c>
      <c r="D22" s="23">
        <v>18</v>
      </c>
      <c r="E22" s="23">
        <v>243</v>
      </c>
      <c r="F22" s="46">
        <v>154</v>
      </c>
      <c r="G22" s="40">
        <v>432</v>
      </c>
      <c r="H22" s="46">
        <v>1303</v>
      </c>
      <c r="I22" s="40">
        <v>322</v>
      </c>
      <c r="J22" s="23">
        <v>673</v>
      </c>
      <c r="K22" s="23">
        <v>9</v>
      </c>
      <c r="L22" s="24">
        <v>3787</v>
      </c>
      <c r="M22" s="162" t="s">
        <v>15</v>
      </c>
    </row>
    <row r="23" spans="1:13" s="7" customFormat="1" ht="129.75" customHeight="1" thickBot="1" x14ac:dyDescent="0.4">
      <c r="A23" s="35" t="s">
        <v>24</v>
      </c>
      <c r="B23" s="36">
        <v>1</v>
      </c>
      <c r="C23" s="36">
        <v>48</v>
      </c>
      <c r="D23" s="36">
        <v>5</v>
      </c>
      <c r="E23" s="36">
        <v>31</v>
      </c>
      <c r="F23" s="47">
        <v>15</v>
      </c>
      <c r="G23" s="41">
        <v>25</v>
      </c>
      <c r="H23" s="47">
        <v>53</v>
      </c>
      <c r="I23" s="41">
        <v>3</v>
      </c>
      <c r="J23" s="36">
        <v>23</v>
      </c>
      <c r="K23" s="36">
        <v>1</v>
      </c>
      <c r="L23" s="37">
        <v>205</v>
      </c>
      <c r="M23" s="163"/>
    </row>
    <row r="24" spans="1:13" s="7" customFormat="1" ht="86.25" customHeight="1" x14ac:dyDescent="0.35">
      <c r="A24" s="129" t="s">
        <v>25</v>
      </c>
      <c r="B24" s="49">
        <v>0</v>
      </c>
      <c r="C24" s="49">
        <v>18</v>
      </c>
      <c r="D24" s="49">
        <v>5</v>
      </c>
      <c r="E24" s="49">
        <v>16</v>
      </c>
      <c r="F24" s="50">
        <v>5</v>
      </c>
      <c r="G24" s="51">
        <v>11</v>
      </c>
      <c r="H24" s="50">
        <v>24</v>
      </c>
      <c r="I24" s="51">
        <v>3</v>
      </c>
      <c r="J24" s="49">
        <v>16</v>
      </c>
      <c r="K24" s="49">
        <v>19</v>
      </c>
      <c r="L24" s="30">
        <v>117</v>
      </c>
      <c r="M24" s="164" t="s">
        <v>17</v>
      </c>
    </row>
    <row r="25" spans="1:13" s="7" customFormat="1" ht="86.25" customHeight="1" thickBot="1" x14ac:dyDescent="0.4">
      <c r="A25" s="130" t="s">
        <v>26</v>
      </c>
      <c r="B25" s="33">
        <v>0</v>
      </c>
      <c r="C25" s="33">
        <v>92</v>
      </c>
      <c r="D25" s="33">
        <v>3</v>
      </c>
      <c r="E25" s="33">
        <v>65</v>
      </c>
      <c r="F25" s="48">
        <v>16</v>
      </c>
      <c r="G25" s="42">
        <v>62</v>
      </c>
      <c r="H25" s="48">
        <v>152</v>
      </c>
      <c r="I25" s="42">
        <v>38</v>
      </c>
      <c r="J25" s="33">
        <v>87</v>
      </c>
      <c r="K25" s="33">
        <v>13</v>
      </c>
      <c r="L25" s="34">
        <v>528</v>
      </c>
      <c r="M25" s="165"/>
    </row>
    <row r="26" spans="1:13" s="7" customFormat="1" ht="116.25" customHeight="1" thickBot="1" x14ac:dyDescent="0.4">
      <c r="A26" s="131" t="s">
        <v>29</v>
      </c>
      <c r="B26" s="55">
        <v>0</v>
      </c>
      <c r="C26" s="55">
        <v>16</v>
      </c>
      <c r="D26" s="55">
        <v>0</v>
      </c>
      <c r="E26" s="55">
        <v>34</v>
      </c>
      <c r="F26" s="56">
        <v>10</v>
      </c>
      <c r="G26" s="57">
        <v>8</v>
      </c>
      <c r="H26" s="56">
        <v>50</v>
      </c>
      <c r="I26" s="57">
        <v>9</v>
      </c>
      <c r="J26" s="55">
        <v>19</v>
      </c>
      <c r="K26" s="55">
        <v>6</v>
      </c>
      <c r="L26" s="17">
        <v>152</v>
      </c>
      <c r="M26" s="132" t="s">
        <v>18</v>
      </c>
    </row>
    <row r="27" spans="1:13" ht="33" customHeight="1" x14ac:dyDescent="0.25">
      <c r="A27" s="13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3" ht="33" customHeight="1" x14ac:dyDescent="0.25">
      <c r="A28" s="13" t="s">
        <v>46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3" ht="33" customHeight="1" x14ac:dyDescent="0.25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3" ht="22.5" x14ac:dyDescent="0.15">
      <c r="A30" s="15"/>
    </row>
    <row r="31" spans="1:13" ht="22.5" x14ac:dyDescent="0.15">
      <c r="A31" s="15"/>
    </row>
    <row r="32" spans="1:13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  <row r="50" spans="1:1" ht="22.5" x14ac:dyDescent="0.15">
      <c r="A50" s="15"/>
    </row>
    <row r="51" spans="1:1" ht="22.5" x14ac:dyDescent="0.15">
      <c r="A51" s="15"/>
    </row>
    <row r="52" spans="1:1" ht="22.5" x14ac:dyDescent="0.15">
      <c r="A52" s="15"/>
    </row>
    <row r="53" spans="1:1" ht="22.5" x14ac:dyDescent="0.15">
      <c r="A53" s="15"/>
    </row>
    <row r="54" spans="1:1" ht="22.5" x14ac:dyDescent="0.15">
      <c r="A54" s="15"/>
    </row>
    <row r="55" spans="1:1" ht="22.5" x14ac:dyDescent="0.15">
      <c r="A55" s="15"/>
    </row>
    <row r="56" spans="1:1" ht="22.5" x14ac:dyDescent="0.15">
      <c r="A56" s="15"/>
    </row>
    <row r="57" spans="1:1" ht="22.5" x14ac:dyDescent="0.15">
      <c r="A57" s="15"/>
    </row>
  </sheetData>
  <mergeCells count="14">
    <mergeCell ref="A18:K18"/>
    <mergeCell ref="M20:M21"/>
    <mergeCell ref="A1:K1"/>
    <mergeCell ref="A2:K2"/>
    <mergeCell ref="A3:K3"/>
    <mergeCell ref="A4:K4"/>
    <mergeCell ref="A5:K5"/>
    <mergeCell ref="A6:K6"/>
    <mergeCell ref="A9:K9"/>
    <mergeCell ref="M22:M23"/>
    <mergeCell ref="M24:M25"/>
    <mergeCell ref="M11:M12"/>
    <mergeCell ref="M13:M14"/>
    <mergeCell ref="M15:M16"/>
  </mergeCells>
  <printOptions horizontalCentered="1"/>
  <pageMargins left="0.11811023622047245" right="0.11811023622047245" top="0.55118110236220474" bottom="0.35433070866141736" header="0.31496062992125984" footer="0.31496062992125984"/>
  <pageSetup paperSize="9" scale="2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8"/>
  <sheetViews>
    <sheetView zoomScale="50" zoomScaleNormal="50" workbookViewId="0">
      <pane xSplit="1" ySplit="7" topLeftCell="B8" activePane="bottomRight" state="frozen"/>
      <selection activeCell="I11" sqref="I11"/>
      <selection pane="topRight" activeCell="I11" sqref="I11"/>
      <selection pane="bottomLeft" activeCell="I11" sqref="I11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6384" width="8" style="5"/>
  </cols>
  <sheetData>
    <row r="1" spans="1:13" s="2" customFormat="1" ht="25.5" x14ac:dyDescent="0.35">
      <c r="A1" s="170" t="s">
        <v>0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"/>
      <c r="M1" s="1"/>
    </row>
    <row r="2" spans="1:13" s="2" customFormat="1" ht="25.5" x14ac:dyDescent="0.35">
      <c r="A2" s="170" t="s">
        <v>1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3"/>
      <c r="M2" s="3"/>
    </row>
    <row r="3" spans="1:13" s="2" customFormat="1" ht="25.5" customHeight="1" x14ac:dyDescent="0.35">
      <c r="A3" s="171" t="s">
        <v>2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3"/>
      <c r="M3" s="3"/>
    </row>
    <row r="4" spans="1:13" s="2" customFormat="1" ht="30" x14ac:dyDescent="0.4">
      <c r="A4" s="172"/>
      <c r="B4" s="172"/>
      <c r="C4" s="172"/>
      <c r="D4" s="172"/>
      <c r="E4" s="172"/>
      <c r="F4" s="172"/>
      <c r="G4" s="172"/>
      <c r="H4" s="172"/>
      <c r="I4" s="172"/>
      <c r="J4" s="172"/>
      <c r="K4" s="172"/>
      <c r="L4" s="3"/>
      <c r="M4" s="3"/>
    </row>
    <row r="5" spans="1:13" ht="26.25" x14ac:dyDescent="0.35">
      <c r="A5" s="173" t="s">
        <v>63</v>
      </c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4"/>
      <c r="M5" s="4"/>
    </row>
    <row r="6" spans="1:13" ht="23.25" customHeight="1" thickBot="1" x14ac:dyDescent="0.35"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4"/>
    </row>
    <row r="7" spans="1:13" s="6" customFormat="1" ht="228.75" customHeight="1" thickBot="1" x14ac:dyDescent="0.35">
      <c r="A7" s="119" t="s">
        <v>4</v>
      </c>
      <c r="B7" s="60" t="s">
        <v>33</v>
      </c>
      <c r="C7" s="128" t="s">
        <v>34</v>
      </c>
      <c r="D7" s="128" t="s">
        <v>35</v>
      </c>
      <c r="E7" s="128" t="s">
        <v>49</v>
      </c>
      <c r="F7" s="59" t="s">
        <v>31</v>
      </c>
      <c r="G7" s="120" t="s">
        <v>51</v>
      </c>
      <c r="H7" s="59" t="s">
        <v>32</v>
      </c>
      <c r="I7" s="60" t="s">
        <v>36</v>
      </c>
      <c r="J7" s="128" t="s">
        <v>5</v>
      </c>
      <c r="K7" s="128" t="s">
        <v>6</v>
      </c>
      <c r="L7" s="128" t="s">
        <v>7</v>
      </c>
      <c r="M7" s="4"/>
    </row>
    <row r="8" spans="1:13" s="7" customFormat="1" ht="112.5" customHeight="1" thickBot="1" x14ac:dyDescent="0.4">
      <c r="A8" s="118" t="s">
        <v>8</v>
      </c>
      <c r="B8" s="94">
        <v>54</v>
      </c>
      <c r="C8" s="94">
        <v>12816</v>
      </c>
      <c r="D8" s="94">
        <v>3181</v>
      </c>
      <c r="E8" s="94">
        <v>8444</v>
      </c>
      <c r="F8" s="95">
        <v>4532</v>
      </c>
      <c r="G8" s="96">
        <v>6467</v>
      </c>
      <c r="H8" s="95">
        <v>18036</v>
      </c>
      <c r="I8" s="96">
        <v>2808</v>
      </c>
      <c r="J8" s="94">
        <v>24126</v>
      </c>
      <c r="K8" s="94">
        <v>638</v>
      </c>
      <c r="L8" s="98">
        <v>81102</v>
      </c>
      <c r="M8" s="4"/>
    </row>
    <row r="9" spans="1:13" s="7" customFormat="1" ht="42.75" customHeight="1" thickBot="1" x14ac:dyDescent="0.4">
      <c r="A9" s="176" t="s">
        <v>37</v>
      </c>
      <c r="B9" s="177"/>
      <c r="C9" s="177"/>
      <c r="D9" s="177"/>
      <c r="E9" s="177"/>
      <c r="F9" s="177"/>
      <c r="G9" s="177"/>
      <c r="H9" s="177"/>
      <c r="I9" s="177"/>
      <c r="J9" s="177"/>
      <c r="K9" s="178"/>
      <c r="L9" s="8"/>
    </row>
    <row r="10" spans="1:13" s="7" customFormat="1" ht="108.75" customHeight="1" thickBot="1" x14ac:dyDescent="0.4">
      <c r="A10" s="97" t="s">
        <v>38</v>
      </c>
      <c r="B10" s="99">
        <v>12</v>
      </c>
      <c r="C10" s="99">
        <v>6381</v>
      </c>
      <c r="D10" s="99">
        <v>471</v>
      </c>
      <c r="E10" s="99">
        <v>1556</v>
      </c>
      <c r="F10" s="100">
        <v>2437</v>
      </c>
      <c r="G10" s="99">
        <v>2666</v>
      </c>
      <c r="H10" s="100">
        <v>8988</v>
      </c>
      <c r="I10" s="99">
        <v>1214</v>
      </c>
      <c r="J10" s="99">
        <v>8940</v>
      </c>
      <c r="K10" s="99">
        <v>140</v>
      </c>
      <c r="L10" s="101">
        <v>32805</v>
      </c>
    </row>
    <row r="11" spans="1:13" s="7" customFormat="1" ht="105.75" customHeight="1" x14ac:dyDescent="0.35">
      <c r="A11" s="25" t="s">
        <v>39</v>
      </c>
      <c r="B11" s="27">
        <v>2</v>
      </c>
      <c r="C11" s="27">
        <v>1012</v>
      </c>
      <c r="D11" s="27">
        <v>50</v>
      </c>
      <c r="E11" s="27">
        <v>139</v>
      </c>
      <c r="F11" s="44">
        <v>460</v>
      </c>
      <c r="G11" s="38">
        <v>420</v>
      </c>
      <c r="H11" s="44">
        <v>1634</v>
      </c>
      <c r="I11" s="38">
        <v>153</v>
      </c>
      <c r="J11" s="27">
        <v>1561</v>
      </c>
      <c r="K11" s="27">
        <v>18</v>
      </c>
      <c r="L11" s="28">
        <v>5449</v>
      </c>
      <c r="M11" s="166" t="s">
        <v>12</v>
      </c>
    </row>
    <row r="12" spans="1:13" s="7" customFormat="1" ht="102.75" customHeight="1" thickBot="1" x14ac:dyDescent="0.4">
      <c r="A12" s="21" t="s">
        <v>40</v>
      </c>
      <c r="B12" s="26">
        <v>0</v>
      </c>
      <c r="C12" s="26">
        <v>480</v>
      </c>
      <c r="D12" s="26">
        <v>56</v>
      </c>
      <c r="E12" s="26">
        <v>138</v>
      </c>
      <c r="F12" s="45">
        <v>159</v>
      </c>
      <c r="G12" s="39">
        <v>229</v>
      </c>
      <c r="H12" s="45">
        <v>506</v>
      </c>
      <c r="I12" s="39">
        <v>40</v>
      </c>
      <c r="J12" s="26">
        <v>360</v>
      </c>
      <c r="K12" s="26">
        <v>1</v>
      </c>
      <c r="L12" s="19">
        <v>1969</v>
      </c>
      <c r="M12" s="167"/>
    </row>
    <row r="13" spans="1:13" s="7" customFormat="1" ht="129.75" customHeight="1" x14ac:dyDescent="0.35">
      <c r="A13" s="22" t="s">
        <v>41</v>
      </c>
      <c r="B13" s="23">
        <v>7</v>
      </c>
      <c r="C13" s="23">
        <v>3570</v>
      </c>
      <c r="D13" s="23">
        <v>172</v>
      </c>
      <c r="E13" s="23">
        <v>722</v>
      </c>
      <c r="F13" s="46">
        <v>1395</v>
      </c>
      <c r="G13" s="40">
        <v>1489</v>
      </c>
      <c r="H13" s="46">
        <v>5529</v>
      </c>
      <c r="I13" s="40">
        <v>876</v>
      </c>
      <c r="J13" s="23">
        <v>5909</v>
      </c>
      <c r="K13" s="23">
        <v>25</v>
      </c>
      <c r="L13" s="24">
        <v>19694</v>
      </c>
      <c r="M13" s="162" t="s">
        <v>15</v>
      </c>
    </row>
    <row r="14" spans="1:13" s="7" customFormat="1" ht="129.75" customHeight="1" thickBot="1" x14ac:dyDescent="0.4">
      <c r="A14" s="35" t="s">
        <v>42</v>
      </c>
      <c r="B14" s="36">
        <v>1</v>
      </c>
      <c r="C14" s="36">
        <v>837</v>
      </c>
      <c r="D14" s="36">
        <v>90</v>
      </c>
      <c r="E14" s="36">
        <v>189</v>
      </c>
      <c r="F14" s="47">
        <v>302</v>
      </c>
      <c r="G14" s="41">
        <v>310</v>
      </c>
      <c r="H14" s="47">
        <v>585</v>
      </c>
      <c r="I14" s="41">
        <v>45</v>
      </c>
      <c r="J14" s="36">
        <v>397</v>
      </c>
      <c r="K14" s="36">
        <v>5</v>
      </c>
      <c r="L14" s="37">
        <v>2761</v>
      </c>
      <c r="M14" s="163"/>
    </row>
    <row r="15" spans="1:13" s="7" customFormat="1" ht="117.75" customHeight="1" x14ac:dyDescent="0.35">
      <c r="A15" s="129" t="s">
        <v>43</v>
      </c>
      <c r="B15" s="49">
        <v>0</v>
      </c>
      <c r="C15" s="49">
        <v>77</v>
      </c>
      <c r="D15" s="49">
        <v>19</v>
      </c>
      <c r="E15" s="49">
        <v>42</v>
      </c>
      <c r="F15" s="50">
        <v>32</v>
      </c>
      <c r="G15" s="51">
        <v>32</v>
      </c>
      <c r="H15" s="50">
        <v>128</v>
      </c>
      <c r="I15" s="51">
        <v>8</v>
      </c>
      <c r="J15" s="49">
        <v>114</v>
      </c>
      <c r="K15" s="49">
        <v>43</v>
      </c>
      <c r="L15" s="30">
        <v>495</v>
      </c>
      <c r="M15" s="164" t="s">
        <v>17</v>
      </c>
    </row>
    <row r="16" spans="1:13" s="7" customFormat="1" ht="86.25" customHeight="1" thickBot="1" x14ac:dyDescent="0.4">
      <c r="A16" s="130" t="s">
        <v>44</v>
      </c>
      <c r="B16" s="33">
        <v>1</v>
      </c>
      <c r="C16" s="33">
        <v>317</v>
      </c>
      <c r="D16" s="33">
        <v>47</v>
      </c>
      <c r="E16" s="33">
        <v>168</v>
      </c>
      <c r="F16" s="48">
        <v>64</v>
      </c>
      <c r="G16" s="42">
        <v>152</v>
      </c>
      <c r="H16" s="48">
        <v>441</v>
      </c>
      <c r="I16" s="42">
        <v>78</v>
      </c>
      <c r="J16" s="33">
        <v>469</v>
      </c>
      <c r="K16" s="33">
        <v>38</v>
      </c>
      <c r="L16" s="34">
        <v>1775</v>
      </c>
      <c r="M16" s="165"/>
    </row>
    <row r="17" spans="1:13" s="7" customFormat="1" ht="116.25" customHeight="1" thickBot="1" x14ac:dyDescent="0.4">
      <c r="A17" s="131" t="s">
        <v>45</v>
      </c>
      <c r="B17" s="55">
        <v>1</v>
      </c>
      <c r="C17" s="55">
        <v>88</v>
      </c>
      <c r="D17" s="55">
        <v>37</v>
      </c>
      <c r="E17" s="55">
        <v>158</v>
      </c>
      <c r="F17" s="56">
        <v>25</v>
      </c>
      <c r="G17" s="57">
        <v>34</v>
      </c>
      <c r="H17" s="56">
        <v>165</v>
      </c>
      <c r="I17" s="57">
        <v>14</v>
      </c>
      <c r="J17" s="55">
        <v>130</v>
      </c>
      <c r="K17" s="55">
        <v>10</v>
      </c>
      <c r="L17" s="17">
        <v>662</v>
      </c>
      <c r="M17" s="132" t="s">
        <v>18</v>
      </c>
    </row>
    <row r="18" spans="1:13" ht="33" customHeight="1" x14ac:dyDescent="0.25">
      <c r="A18" s="13" t="s">
        <v>47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3" ht="33" customHeight="1" x14ac:dyDescent="0.25">
      <c r="A19" s="13" t="s">
        <v>48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3" ht="33" customHeight="1" x14ac:dyDescent="0.25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3" ht="22.5" x14ac:dyDescent="0.15">
      <c r="A21" s="15"/>
    </row>
    <row r="22" spans="1:13" ht="22.5" x14ac:dyDescent="0.15">
      <c r="A22" s="15"/>
    </row>
    <row r="23" spans="1:13" ht="22.5" x14ac:dyDescent="0.15">
      <c r="A23" s="15"/>
    </row>
    <row r="24" spans="1:13" ht="22.5" x14ac:dyDescent="0.15">
      <c r="A24" s="15"/>
    </row>
    <row r="25" spans="1:13" ht="22.5" x14ac:dyDescent="0.15">
      <c r="A25" s="15"/>
    </row>
    <row r="26" spans="1:13" ht="22.5" x14ac:dyDescent="0.15">
      <c r="A26" s="15"/>
    </row>
    <row r="27" spans="1:13" ht="22.5" x14ac:dyDescent="0.15">
      <c r="A27" s="15"/>
    </row>
    <row r="28" spans="1:13" ht="22.5" x14ac:dyDescent="0.15">
      <c r="A28" s="15"/>
    </row>
    <row r="29" spans="1:13" ht="22.5" x14ac:dyDescent="0.15">
      <c r="A29" s="15"/>
    </row>
    <row r="30" spans="1:13" ht="22.5" x14ac:dyDescent="0.15">
      <c r="A30" s="15"/>
    </row>
    <row r="31" spans="1:13" ht="22.5" x14ac:dyDescent="0.15">
      <c r="A31" s="15"/>
    </row>
    <row r="32" spans="1:13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</sheetData>
  <mergeCells count="9">
    <mergeCell ref="M15:M16"/>
    <mergeCell ref="A9:K9"/>
    <mergeCell ref="M11:M12"/>
    <mergeCell ref="M13:M14"/>
    <mergeCell ref="A1:K1"/>
    <mergeCell ref="A2:K2"/>
    <mergeCell ref="A3:K3"/>
    <mergeCell ref="A4:K4"/>
    <mergeCell ref="A5:K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6"/>
  <sheetViews>
    <sheetView zoomScale="50" zoomScaleNormal="50" zoomScaleSheetLayoutView="25" workbookViewId="0">
      <pane xSplit="1" ySplit="7" topLeftCell="B8" activePane="bottomRight" state="frozen"/>
      <selection activeCell="I11" sqref="I11"/>
      <selection pane="topRight" activeCell="I11" sqref="I11"/>
      <selection pane="bottomLeft" activeCell="I11" sqref="I11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4" width="8" style="5" customWidth="1"/>
    <col min="15" max="16384" width="8" style="5"/>
  </cols>
  <sheetData>
    <row r="1" spans="1:13" s="2" customFormat="1" ht="25.5" x14ac:dyDescent="0.35">
      <c r="A1" s="170" t="s">
        <v>0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"/>
      <c r="M1" s="1"/>
    </row>
    <row r="2" spans="1:13" s="2" customFormat="1" ht="25.5" x14ac:dyDescent="0.35">
      <c r="A2" s="170" t="s">
        <v>1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3"/>
      <c r="M2" s="3"/>
    </row>
    <row r="3" spans="1:13" s="2" customFormat="1" ht="25.5" customHeight="1" x14ac:dyDescent="0.35">
      <c r="A3" s="171" t="s">
        <v>2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3"/>
      <c r="M3" s="3"/>
    </row>
    <row r="4" spans="1:13" s="2" customFormat="1" ht="18" x14ac:dyDescent="0.25">
      <c r="A4" s="179" t="s">
        <v>3</v>
      </c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3"/>
      <c r="M4" s="3"/>
    </row>
    <row r="5" spans="1:13" ht="26.25" x14ac:dyDescent="0.35">
      <c r="A5" s="173" t="s">
        <v>57</v>
      </c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4"/>
      <c r="M5" s="4"/>
    </row>
    <row r="6" spans="1:13" s="2" customFormat="1" ht="26.25" customHeight="1" thickBot="1" x14ac:dyDescent="0.3">
      <c r="A6" s="179" t="s">
        <v>3</v>
      </c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3"/>
      <c r="M6" s="3"/>
    </row>
    <row r="7" spans="1:13" s="6" customFormat="1" ht="228.75" customHeight="1" thickBot="1" x14ac:dyDescent="0.3">
      <c r="A7" s="119" t="s">
        <v>4</v>
      </c>
      <c r="B7" s="60" t="s">
        <v>33</v>
      </c>
      <c r="C7" s="58" t="s">
        <v>34</v>
      </c>
      <c r="D7" s="58" t="s">
        <v>35</v>
      </c>
      <c r="E7" s="127" t="s">
        <v>49</v>
      </c>
      <c r="F7" s="59" t="s">
        <v>31</v>
      </c>
      <c r="G7" s="120" t="s">
        <v>51</v>
      </c>
      <c r="H7" s="59" t="s">
        <v>32</v>
      </c>
      <c r="I7" s="60" t="s">
        <v>36</v>
      </c>
      <c r="J7" s="58" t="s">
        <v>5</v>
      </c>
      <c r="K7" s="58" t="s">
        <v>6</v>
      </c>
      <c r="L7" s="58" t="s">
        <v>7</v>
      </c>
    </row>
    <row r="8" spans="1:13" s="7" customFormat="1" ht="112.5" customHeight="1" thickBot="1" x14ac:dyDescent="0.4">
      <c r="A8" s="118" t="s">
        <v>8</v>
      </c>
      <c r="B8" s="151">
        <f>'ITALIA (1)'!B8/'ITALIA (1)'!$L8</f>
        <v>6.6582821632018944E-4</v>
      </c>
      <c r="C8" s="151">
        <f>'ITALIA (1)'!C8/'ITALIA (1)'!$L8</f>
        <v>0.15802323000665827</v>
      </c>
      <c r="D8" s="151">
        <f>'ITALIA (1)'!D8/'ITALIA (1)'!$L8</f>
        <v>3.9222214002120788E-2</v>
      </c>
      <c r="E8" s="151">
        <f>'ITALIA (1)'!E8/'ITALIA (1)'!$L8</f>
        <v>0.1041158047890311</v>
      </c>
      <c r="F8" s="152">
        <f>'ITALIA (1)'!F8/'ITALIA (1)'!$L8</f>
        <v>5.5880249562279598E-2</v>
      </c>
      <c r="G8" s="153">
        <f>'ITALIA (1)'!G8/'ITALIA (1)'!$L8</f>
        <v>7.9739093980419715E-2</v>
      </c>
      <c r="H8" s="152">
        <f>'ITALIA (1)'!H8/'ITALIA (1)'!$L8</f>
        <v>0.22238662425094324</v>
      </c>
      <c r="I8" s="153">
        <f>'ITALIA (1)'!I8/'ITALIA (1)'!$L8</f>
        <v>3.4623067248649851E-2</v>
      </c>
      <c r="J8" s="151">
        <f>'ITALIA (1)'!J8/'ITALIA (1)'!$L8</f>
        <v>0.29747725086927573</v>
      </c>
      <c r="K8" s="151">
        <f>'ITALIA (1)'!K8/'ITALIA (1)'!$L8</f>
        <v>7.8666370743014965E-3</v>
      </c>
      <c r="L8" s="106">
        <f>SUM(B8:K8)</f>
        <v>1</v>
      </c>
      <c r="M8" s="6"/>
    </row>
    <row r="9" spans="1:13" s="7" customFormat="1" ht="42.75" customHeight="1" thickBot="1" x14ac:dyDescent="0.4">
      <c r="A9" s="168" t="s">
        <v>9</v>
      </c>
      <c r="B9" s="169"/>
      <c r="C9" s="169"/>
      <c r="D9" s="169"/>
      <c r="E9" s="169"/>
      <c r="F9" s="169"/>
      <c r="G9" s="169"/>
      <c r="H9" s="169"/>
      <c r="I9" s="169"/>
      <c r="J9" s="169"/>
      <c r="K9" s="175"/>
      <c r="L9" s="8"/>
      <c r="M9" s="6"/>
    </row>
    <row r="10" spans="1:13" s="7" customFormat="1" ht="108.75" customHeight="1" thickBot="1" x14ac:dyDescent="0.4">
      <c r="A10" s="20" t="s">
        <v>10</v>
      </c>
      <c r="B10" s="61">
        <f>'ITALIA (1)'!B10/'ITALIA (1)'!$L10</f>
        <v>2.2270888237259197E-4</v>
      </c>
      <c r="C10" s="61">
        <f>'ITALIA (1)'!C10/'ITALIA (1)'!$L10</f>
        <v>0.20025240340002226</v>
      </c>
      <c r="D10" s="61">
        <f>'ITALIA (1)'!D10/'ITALIA (1)'!$L10</f>
        <v>1.5960803236702424E-2</v>
      </c>
      <c r="E10" s="61">
        <f>'ITALIA (1)'!E10/'ITALIA (1)'!$L10</f>
        <v>4.0533016591811737E-2</v>
      </c>
      <c r="F10" s="62">
        <f>'ITALIA (1)'!F10/'ITALIA (1)'!$L10</f>
        <v>8.1177387624809763E-2</v>
      </c>
      <c r="G10" s="61">
        <f>'ITALIA (1)'!G10/'ITALIA (1)'!$L10</f>
        <v>7.4124939683011024E-2</v>
      </c>
      <c r="H10" s="62">
        <f>'ITALIA (1)'!H10/'ITALIA (1)'!$L10</f>
        <v>0.26023532905237373</v>
      </c>
      <c r="I10" s="61">
        <f>'ITALIA (1)'!I10/'ITALIA (1)'!$L10</f>
        <v>2.9174863590809546E-2</v>
      </c>
      <c r="J10" s="61">
        <f>'ITALIA (1)'!J10/'ITALIA (1)'!$L10</f>
        <v>0.29512638729074647</v>
      </c>
      <c r="K10" s="61">
        <f>'ITALIA (1)'!K10/'ITALIA (1)'!$L10</f>
        <v>3.1921606473404849E-3</v>
      </c>
      <c r="L10" s="63">
        <f t="shared" ref="L10:L17" si="0">SUM(B10:K10)</f>
        <v>1</v>
      </c>
      <c r="M10" s="6"/>
    </row>
    <row r="11" spans="1:13" s="7" customFormat="1" ht="105.75" customHeight="1" x14ac:dyDescent="0.35">
      <c r="A11" s="25" t="s">
        <v>11</v>
      </c>
      <c r="B11" s="70">
        <f>'ITALIA (1)'!B11/'ITALIA (1)'!$L11</f>
        <v>2.2060445621001543E-4</v>
      </c>
      <c r="C11" s="70">
        <f>'ITALIA (1)'!C11/'ITALIA (1)'!$L11</f>
        <v>0.19016104125303332</v>
      </c>
      <c r="D11" s="70">
        <f>'ITALIA (1)'!D11/'ITALIA (1)'!$L11</f>
        <v>9.7065960732406788E-3</v>
      </c>
      <c r="E11" s="70">
        <f>'ITALIA (1)'!E11/'ITALIA (1)'!$L11</f>
        <v>2.0075005515111405E-2</v>
      </c>
      <c r="F11" s="71">
        <f>'ITALIA (1)'!F11/'ITALIA (1)'!$L11</f>
        <v>9.1550849327156403E-2</v>
      </c>
      <c r="G11" s="72">
        <f>'ITALIA (1)'!G11/'ITALIA (1)'!$L11</f>
        <v>6.8387381425104782E-2</v>
      </c>
      <c r="H11" s="71">
        <f>'ITALIA (1)'!H11/'ITALIA (1)'!$L11</f>
        <v>0.28171189058018969</v>
      </c>
      <c r="I11" s="72">
        <f>'ITALIA (1)'!I11/'ITALIA (1)'!$L11</f>
        <v>2.2722258989631591E-2</v>
      </c>
      <c r="J11" s="70">
        <f>'ITALIA (1)'!J11/'ITALIA (1)'!$L11</f>
        <v>0.31281711890580188</v>
      </c>
      <c r="K11" s="70">
        <f>'ITALIA (1)'!K11/'ITALIA (1)'!$L11</f>
        <v>2.6472534745201853E-3</v>
      </c>
      <c r="L11" s="64">
        <f t="shared" si="0"/>
        <v>0.99999999999999989</v>
      </c>
      <c r="M11" s="166" t="s">
        <v>12</v>
      </c>
    </row>
    <row r="12" spans="1:13" s="7" customFormat="1" ht="102.75" customHeight="1" thickBot="1" x14ac:dyDescent="0.4">
      <c r="A12" s="21" t="s">
        <v>13</v>
      </c>
      <c r="B12" s="73">
        <f>'ITALIA (1)'!B12/'ITALIA (1)'!$L12</f>
        <v>0</v>
      </c>
      <c r="C12" s="73">
        <f>'ITALIA (1)'!C12/'ITALIA (1)'!$L12</f>
        <v>0.24696132596685083</v>
      </c>
      <c r="D12" s="73">
        <f>'ITALIA (1)'!D12/'ITALIA (1)'!$L12</f>
        <v>2.8729281767955802E-2</v>
      </c>
      <c r="E12" s="73">
        <f>'ITALIA (1)'!E12/'ITALIA (1)'!$L12</f>
        <v>6.132596685082873E-2</v>
      </c>
      <c r="F12" s="74">
        <f>'ITALIA (1)'!F12/'ITALIA (1)'!$L12</f>
        <v>8.5082872928176789E-2</v>
      </c>
      <c r="G12" s="75">
        <f>'ITALIA (1)'!G12/'ITALIA (1)'!$L12</f>
        <v>0.11491712707182321</v>
      </c>
      <c r="H12" s="74">
        <f>'ITALIA (1)'!H12/'ITALIA (1)'!$L12</f>
        <v>0.25856353591160219</v>
      </c>
      <c r="I12" s="75">
        <f>'ITALIA (1)'!I12/'ITALIA (1)'!$L12</f>
        <v>2.0441988950276244E-2</v>
      </c>
      <c r="J12" s="73">
        <f>'ITALIA (1)'!J12/'ITALIA (1)'!$L12</f>
        <v>0.18342541436464088</v>
      </c>
      <c r="K12" s="73">
        <f>'ITALIA (1)'!K12/'ITALIA (1)'!$L12</f>
        <v>5.5248618784530391E-4</v>
      </c>
      <c r="L12" s="65">
        <f t="shared" si="0"/>
        <v>1</v>
      </c>
      <c r="M12" s="167"/>
    </row>
    <row r="13" spans="1:13" s="7" customFormat="1" ht="129.75" customHeight="1" x14ac:dyDescent="0.35">
      <c r="A13" s="22" t="s">
        <v>14</v>
      </c>
      <c r="B13" s="76">
        <f>'ITALIA (1)'!B13/'ITALIA (1)'!$L13</f>
        <v>1.8859621550260892E-4</v>
      </c>
      <c r="C13" s="76">
        <f>'ITALIA (1)'!C13/'ITALIA (1)'!$L13</f>
        <v>0.18488715659772428</v>
      </c>
      <c r="D13" s="76">
        <f>'ITALIA (1)'!D13/'ITALIA (1)'!$L13</f>
        <v>9.6812723958005914E-3</v>
      </c>
      <c r="E13" s="76">
        <f>'ITALIA (1)'!E13/'ITALIA (1)'!$L13</f>
        <v>3.0112529075249889E-2</v>
      </c>
      <c r="F13" s="77">
        <f>'ITALIA (1)'!F13/'ITALIA (1)'!$L13</f>
        <v>7.8015967812912548E-2</v>
      </c>
      <c r="G13" s="78">
        <f>'ITALIA (1)'!G13/'ITALIA (1)'!$L13</f>
        <v>6.6448733262085877E-2</v>
      </c>
      <c r="H13" s="77">
        <f>'ITALIA (1)'!H13/'ITALIA (1)'!$L13</f>
        <v>0.26566920223800844</v>
      </c>
      <c r="I13" s="78">
        <f>'ITALIA (1)'!I13/'ITALIA (1)'!$L13</f>
        <v>3.482743446281511E-2</v>
      </c>
      <c r="J13" s="76">
        <f>'ITALIA (1)'!J13/'ITALIA (1)'!$L13</f>
        <v>0.32916326145722008</v>
      </c>
      <c r="K13" s="76">
        <f>'ITALIA (1)'!K13/'ITALIA (1)'!$L13</f>
        <v>1.005846482680581E-3</v>
      </c>
      <c r="L13" s="66">
        <f t="shared" si="0"/>
        <v>1</v>
      </c>
      <c r="M13" s="162" t="s">
        <v>15</v>
      </c>
    </row>
    <row r="14" spans="1:13" s="7" customFormat="1" ht="129.75" customHeight="1" thickBot="1" x14ac:dyDescent="0.4">
      <c r="A14" s="35" t="s">
        <v>16</v>
      </c>
      <c r="B14" s="79">
        <f>'ITALIA (1)'!B14/'ITALIA (1)'!$L14</f>
        <v>0</v>
      </c>
      <c r="C14" s="79">
        <f>'ITALIA (1)'!C14/'ITALIA (1)'!$L14</f>
        <v>0.30868544600938969</v>
      </c>
      <c r="D14" s="79">
        <f>'ITALIA (1)'!D14/'ITALIA (1)'!$L14</f>
        <v>3.3255086071987482E-2</v>
      </c>
      <c r="E14" s="79">
        <f>'ITALIA (1)'!E14/'ITALIA (1)'!$L14</f>
        <v>6.1815336463223784E-2</v>
      </c>
      <c r="F14" s="80">
        <f>'ITALIA (1)'!F14/'ITALIA (1)'!$L14</f>
        <v>0.1122848200312989</v>
      </c>
      <c r="G14" s="81">
        <f>'ITALIA (1)'!G14/'ITALIA (1)'!$L14</f>
        <v>0.11150234741784038</v>
      </c>
      <c r="H14" s="80">
        <f>'ITALIA (1)'!H14/'ITALIA (1)'!$L14</f>
        <v>0.20813771517996871</v>
      </c>
      <c r="I14" s="81">
        <f>'ITALIA (1)'!I14/'ITALIA (1)'!$L14</f>
        <v>1.6431924882629109E-2</v>
      </c>
      <c r="J14" s="79">
        <f>'ITALIA (1)'!J14/'ITALIA (1)'!$L14</f>
        <v>0.14632237871674492</v>
      </c>
      <c r="K14" s="79">
        <f>'ITALIA (1)'!K14/'ITALIA (1)'!$L14</f>
        <v>1.5649452269170579E-3</v>
      </c>
      <c r="L14" s="67">
        <f t="shared" si="0"/>
        <v>1</v>
      </c>
      <c r="M14" s="163"/>
    </row>
    <row r="15" spans="1:13" s="7" customFormat="1" ht="117.75" customHeight="1" x14ac:dyDescent="0.35">
      <c r="A15" s="129" t="s">
        <v>28</v>
      </c>
      <c r="B15" s="82">
        <f>'ITALIA (1)'!B15/'ITALIA (1)'!$L15</f>
        <v>0</v>
      </c>
      <c r="C15" s="82">
        <f>'ITALIA (1)'!C15/'ITALIA (1)'!$L15</f>
        <v>0.15608465608465608</v>
      </c>
      <c r="D15" s="82">
        <f>'ITALIA (1)'!D15/'ITALIA (1)'!$L15</f>
        <v>3.7037037037037035E-2</v>
      </c>
      <c r="E15" s="82">
        <f>'ITALIA (1)'!E15/'ITALIA (1)'!$L15</f>
        <v>6.8783068783068779E-2</v>
      </c>
      <c r="F15" s="83">
        <f>'ITALIA (1)'!F15/'ITALIA (1)'!$L15</f>
        <v>7.1428571428571425E-2</v>
      </c>
      <c r="G15" s="84">
        <f>'ITALIA (1)'!G15/'ITALIA (1)'!$L15</f>
        <v>5.5555555555555552E-2</v>
      </c>
      <c r="H15" s="83">
        <f>'ITALIA (1)'!H15/'ITALIA (1)'!$L15</f>
        <v>0.27513227513227512</v>
      </c>
      <c r="I15" s="84">
        <f>'ITALIA (1)'!I15/'ITALIA (1)'!$L15</f>
        <v>1.3227513227513227E-2</v>
      </c>
      <c r="J15" s="82">
        <f>'ITALIA (1)'!J15/'ITALIA (1)'!$L15</f>
        <v>0.25925925925925924</v>
      </c>
      <c r="K15" s="82">
        <f>'ITALIA (1)'!K15/'ITALIA (1)'!$L15</f>
        <v>6.3492063492063489E-2</v>
      </c>
      <c r="L15" s="68">
        <f t="shared" si="0"/>
        <v>1</v>
      </c>
      <c r="M15" s="164" t="s">
        <v>17</v>
      </c>
    </row>
    <row r="16" spans="1:13" s="7" customFormat="1" ht="86.25" customHeight="1" thickBot="1" x14ac:dyDescent="0.4">
      <c r="A16" s="130" t="s">
        <v>27</v>
      </c>
      <c r="B16" s="85">
        <f>'ITALIA (1)'!B16/'ITALIA (1)'!$L16</f>
        <v>8.0192461908580592E-4</v>
      </c>
      <c r="C16" s="85">
        <f>'ITALIA (1)'!C16/'ITALIA (1)'!$L16</f>
        <v>0.18043303929430635</v>
      </c>
      <c r="D16" s="85">
        <f>'ITALIA (1)'!D16/'ITALIA (1)'!$L16</f>
        <v>3.5284683239775461E-2</v>
      </c>
      <c r="E16" s="85">
        <f>'ITALIA (1)'!E16/'ITALIA (1)'!$L16</f>
        <v>8.259823576583801E-2</v>
      </c>
      <c r="F16" s="86">
        <f>'ITALIA (1)'!F16/'ITALIA (1)'!$L16</f>
        <v>3.8492381716118684E-2</v>
      </c>
      <c r="G16" s="87">
        <f>'ITALIA (1)'!G16/'ITALIA (1)'!$L16</f>
        <v>7.2173215717722533E-2</v>
      </c>
      <c r="H16" s="86">
        <f>'ITALIA (1)'!H16/'ITALIA (1)'!$L16</f>
        <v>0.23175621491579793</v>
      </c>
      <c r="I16" s="87">
        <f>'ITALIA (1)'!I16/'ITALIA (1)'!$L16</f>
        <v>3.2076984763432237E-2</v>
      </c>
      <c r="J16" s="85">
        <f>'ITALIA (1)'!J16/'ITALIA (1)'!$L16</f>
        <v>0.30633520449077789</v>
      </c>
      <c r="K16" s="85">
        <f>'ITALIA (1)'!K16/'ITALIA (1)'!$L16</f>
        <v>2.0048115477145148E-2</v>
      </c>
      <c r="L16" s="134">
        <f t="shared" si="0"/>
        <v>1</v>
      </c>
      <c r="M16" s="165"/>
    </row>
    <row r="17" spans="1:13" s="7" customFormat="1" ht="116.25" customHeight="1" thickBot="1" x14ac:dyDescent="0.4">
      <c r="A17" s="133" t="s">
        <v>30</v>
      </c>
      <c r="B17" s="114">
        <f>'ITALIA (1)'!B17/'ITALIA (1)'!$L17</f>
        <v>1.9607843137254902E-3</v>
      </c>
      <c r="C17" s="114">
        <f>'ITALIA (1)'!C17/'ITALIA (1)'!$L17</f>
        <v>0.14117647058823529</v>
      </c>
      <c r="D17" s="114">
        <f>'ITALIA (1)'!D17/'ITALIA (1)'!$L17</f>
        <v>7.2549019607843143E-2</v>
      </c>
      <c r="E17" s="114">
        <f>'ITALIA (1)'!E17/'ITALIA (1)'!$L17</f>
        <v>0.24313725490196078</v>
      </c>
      <c r="F17" s="115">
        <f>'ITALIA (1)'!F17/'ITALIA (1)'!$L17</f>
        <v>2.9411764705882353E-2</v>
      </c>
      <c r="G17" s="116">
        <f>'ITALIA (1)'!G17/'ITALIA (1)'!$L17</f>
        <v>5.0980392156862744E-2</v>
      </c>
      <c r="H17" s="115">
        <f>'ITALIA (1)'!H17/'ITALIA (1)'!$L17</f>
        <v>0.22549019607843138</v>
      </c>
      <c r="I17" s="116">
        <f>'ITALIA (1)'!I17/'ITALIA (1)'!$L17</f>
        <v>9.8039215686274508E-3</v>
      </c>
      <c r="J17" s="114">
        <f>'ITALIA (1)'!J17/'ITALIA (1)'!$L17</f>
        <v>0.21764705882352942</v>
      </c>
      <c r="K17" s="114">
        <f>'ITALIA (1)'!K17/'ITALIA (1)'!$L17</f>
        <v>7.8431372549019607E-3</v>
      </c>
      <c r="L17" s="121">
        <f t="shared" si="0"/>
        <v>1</v>
      </c>
      <c r="M17" s="10" t="s">
        <v>18</v>
      </c>
    </row>
    <row r="18" spans="1:13" s="7" customFormat="1" ht="45.75" customHeight="1" thickBot="1" x14ac:dyDescent="0.4">
      <c r="A18" s="168" t="s">
        <v>19</v>
      </c>
      <c r="B18" s="169"/>
      <c r="C18" s="169"/>
      <c r="D18" s="169"/>
      <c r="E18" s="169"/>
      <c r="F18" s="169"/>
      <c r="G18" s="169"/>
      <c r="H18" s="169"/>
      <c r="I18" s="169"/>
      <c r="J18" s="169"/>
      <c r="K18" s="169"/>
      <c r="L18" s="11"/>
    </row>
    <row r="19" spans="1:13" s="7" customFormat="1" ht="80.25" customHeight="1" thickBot="1" x14ac:dyDescent="0.4">
      <c r="A19" s="20" t="s">
        <v>20</v>
      </c>
      <c r="B19" s="61">
        <f>'ITALIA (1)'!B19/'ITALIA (1)'!$L19</f>
        <v>1.0231923601637107E-3</v>
      </c>
      <c r="C19" s="61">
        <f>'ITALIA (1)'!C19/'ITALIA (1)'!$L19</f>
        <v>0.16814461118690313</v>
      </c>
      <c r="D19" s="61">
        <f>'ITALIA (1)'!D19/'ITALIA (1)'!$L19</f>
        <v>6.9918144611186899E-3</v>
      </c>
      <c r="E19" s="61">
        <f>'ITALIA (1)'!E19/'ITALIA (1)'!$L19</f>
        <v>7.9126875852660303E-2</v>
      </c>
      <c r="F19" s="62">
        <f>'ITALIA (1)'!F19/'ITALIA (1)'!$L19</f>
        <v>4.2633015006821283E-2</v>
      </c>
      <c r="G19" s="61">
        <f>'ITALIA (1)'!G19/'ITALIA (1)'!$L19</f>
        <v>0.11408594815825375</v>
      </c>
      <c r="H19" s="62">
        <f>'ITALIA (1)'!H19/'ITALIA (1)'!$L19</f>
        <v>0.33714188267394268</v>
      </c>
      <c r="I19" s="61">
        <f>'ITALIA (1)'!I19/'ITALIA (1)'!$L19</f>
        <v>7.298772169167804E-2</v>
      </c>
      <c r="J19" s="61">
        <f>'ITALIA (1)'!J19/'ITALIA (1)'!$L19</f>
        <v>0.168656207366985</v>
      </c>
      <c r="K19" s="61">
        <f>'ITALIA (1)'!K19/'ITALIA (1)'!$L19</f>
        <v>9.2087312414733963E-3</v>
      </c>
      <c r="L19" s="63">
        <f t="shared" ref="L19:L25" si="1">SUM(B19:K19)</f>
        <v>0.99999999999999989</v>
      </c>
    </row>
    <row r="20" spans="1:13" s="7" customFormat="1" ht="105.75" customHeight="1" x14ac:dyDescent="0.35">
      <c r="A20" s="25" t="s">
        <v>21</v>
      </c>
      <c r="B20" s="70">
        <f>'ITALIA (1)'!B20/'ITALIA (1)'!$L20</f>
        <v>1.0917030567685589E-3</v>
      </c>
      <c r="C20" s="70">
        <f>'ITALIA (1)'!C20/'ITALIA (1)'!$L20</f>
        <v>0.16375545851528384</v>
      </c>
      <c r="D20" s="70">
        <f>'ITALIA (1)'!D20/'ITALIA (1)'!$L20</f>
        <v>6.5502183406113534E-3</v>
      </c>
      <c r="E20" s="70">
        <f>'ITALIA (1)'!E20/'ITALIA (1)'!$L20</f>
        <v>5.2401746724890827E-2</v>
      </c>
      <c r="F20" s="71">
        <f>'ITALIA (1)'!F20/'ITALIA (1)'!$L20</f>
        <v>4.9126637554585149E-2</v>
      </c>
      <c r="G20" s="72">
        <f>'ITALIA (1)'!G20/'ITALIA (1)'!$L20</f>
        <v>0.12008733624454149</v>
      </c>
      <c r="H20" s="71">
        <f>'ITALIA (1)'!H20/'ITALIA (1)'!$L20</f>
        <v>0.38973799126637554</v>
      </c>
      <c r="I20" s="72">
        <f>'ITALIA (1)'!I20/'ITALIA (1)'!$L20</f>
        <v>5.458515283842795E-2</v>
      </c>
      <c r="J20" s="70">
        <f>'ITALIA (1)'!J20/'ITALIA (1)'!$L20</f>
        <v>0.15611353711790393</v>
      </c>
      <c r="K20" s="70">
        <f>'ITALIA (1)'!K20/'ITALIA (1)'!$L20</f>
        <v>6.5502183406113534E-3</v>
      </c>
      <c r="L20" s="64">
        <f t="shared" si="1"/>
        <v>0.99999999999999989</v>
      </c>
      <c r="M20" s="166" t="s">
        <v>12</v>
      </c>
    </row>
    <row r="21" spans="1:13" s="7" customFormat="1" ht="102.75" customHeight="1" thickBot="1" x14ac:dyDescent="0.4">
      <c r="A21" s="21" t="s">
        <v>22</v>
      </c>
      <c r="B21" s="73">
        <f>'ITALIA (1)'!B21/'ITALIA (1)'!$L21</f>
        <v>0</v>
      </c>
      <c r="C21" s="73">
        <f>'ITALIA (1)'!C21/'ITALIA (1)'!$L21</f>
        <v>0.20754716981132076</v>
      </c>
      <c r="D21" s="73">
        <f>'ITALIA (1)'!D21/'ITALIA (1)'!$L21</f>
        <v>2.5157232704402517E-2</v>
      </c>
      <c r="E21" s="73">
        <f>'ITALIA (1)'!E21/'ITALIA (1)'!$L21</f>
        <v>0.16981132075471697</v>
      </c>
      <c r="F21" s="74">
        <f>'ITALIA (1)'!F21/'ITALIA (1)'!$L21</f>
        <v>3.1446540880503145E-2</v>
      </c>
      <c r="G21" s="75">
        <f>'ITALIA (1)'!G21/'ITALIA (1)'!$L21</f>
        <v>0.13207547169811321</v>
      </c>
      <c r="H21" s="74">
        <f>'ITALIA (1)'!H21/'ITALIA (1)'!$L21</f>
        <v>0.2389937106918239</v>
      </c>
      <c r="I21" s="75">
        <f>'ITALIA (1)'!I21/'ITALIA (1)'!$L21</f>
        <v>1.8867924528301886E-2</v>
      </c>
      <c r="J21" s="73">
        <f>'ITALIA (1)'!J21/'ITALIA (1)'!$L21</f>
        <v>0.1761006289308176</v>
      </c>
      <c r="K21" s="73">
        <f>'ITALIA (1)'!K21/'ITALIA (1)'!$L21</f>
        <v>0</v>
      </c>
      <c r="L21" s="65">
        <f t="shared" si="1"/>
        <v>1</v>
      </c>
      <c r="M21" s="167"/>
    </row>
    <row r="22" spans="1:13" s="7" customFormat="1" ht="129.75" customHeight="1" x14ac:dyDescent="0.35">
      <c r="A22" s="22" t="s">
        <v>23</v>
      </c>
      <c r="B22" s="76">
        <f>'ITALIA (1)'!B22/'ITALIA (1)'!$L22</f>
        <v>1.0562450488513335E-3</v>
      </c>
      <c r="C22" s="76">
        <f>'ITALIA (1)'!C22/'ITALIA (1)'!$L22</f>
        <v>0.16609453393187221</v>
      </c>
      <c r="D22" s="76">
        <f>'ITALIA (1)'!D22/'ITALIA (1)'!$L22</f>
        <v>4.7531027198310007E-3</v>
      </c>
      <c r="E22" s="76">
        <f>'ITALIA (1)'!E22/'ITALIA (1)'!$L22</f>
        <v>6.4166886717718516E-2</v>
      </c>
      <c r="F22" s="77">
        <f>'ITALIA (1)'!F22/'ITALIA (1)'!$L22</f>
        <v>4.0665434380776341E-2</v>
      </c>
      <c r="G22" s="78">
        <f>'ITALIA (1)'!G22/'ITALIA (1)'!$L22</f>
        <v>0.11407446527594402</v>
      </c>
      <c r="H22" s="77">
        <f>'ITALIA (1)'!H22/'ITALIA (1)'!$L22</f>
        <v>0.34407182466332187</v>
      </c>
      <c r="I22" s="78">
        <f>'ITALIA (1)'!I22/'ITALIA (1)'!$L22</f>
        <v>8.5027726432532341E-2</v>
      </c>
      <c r="J22" s="76">
        <f>'ITALIA (1)'!J22/'ITALIA (1)'!$L22</f>
        <v>0.17771322946923687</v>
      </c>
      <c r="K22" s="76">
        <f>'ITALIA (1)'!K22/'ITALIA (1)'!$L22</f>
        <v>2.3765513599155004E-3</v>
      </c>
      <c r="L22" s="66">
        <f t="shared" si="1"/>
        <v>1</v>
      </c>
      <c r="M22" s="162" t="s">
        <v>15</v>
      </c>
    </row>
    <row r="23" spans="1:13" s="7" customFormat="1" ht="129.75" customHeight="1" thickBot="1" x14ac:dyDescent="0.4">
      <c r="A23" s="35" t="s">
        <v>24</v>
      </c>
      <c r="B23" s="79">
        <f>'ITALIA (1)'!B23/'ITALIA (1)'!$L23</f>
        <v>4.8780487804878049E-3</v>
      </c>
      <c r="C23" s="79">
        <f>'ITALIA (1)'!C23/'ITALIA (1)'!$L23</f>
        <v>0.23414634146341465</v>
      </c>
      <c r="D23" s="79">
        <f>'ITALIA (1)'!D23/'ITALIA (1)'!$L23</f>
        <v>2.4390243902439025E-2</v>
      </c>
      <c r="E23" s="79">
        <f>'ITALIA (1)'!E23/'ITALIA (1)'!$L23</f>
        <v>0.15121951219512195</v>
      </c>
      <c r="F23" s="80">
        <f>'ITALIA (1)'!F23/'ITALIA (1)'!$L23</f>
        <v>7.3170731707317069E-2</v>
      </c>
      <c r="G23" s="81">
        <f>'ITALIA (1)'!G23/'ITALIA (1)'!$L23</f>
        <v>0.12195121951219512</v>
      </c>
      <c r="H23" s="80">
        <f>'ITALIA (1)'!H23/'ITALIA (1)'!$L23</f>
        <v>0.25853658536585367</v>
      </c>
      <c r="I23" s="81">
        <f>'ITALIA (1)'!I23/'ITALIA (1)'!$L23</f>
        <v>1.4634146341463415E-2</v>
      </c>
      <c r="J23" s="79">
        <f>'ITALIA (1)'!J23/'ITALIA (1)'!$L23</f>
        <v>0.11219512195121951</v>
      </c>
      <c r="K23" s="79">
        <f>'ITALIA (1)'!K23/'ITALIA (1)'!$L23</f>
        <v>4.8780487804878049E-3</v>
      </c>
      <c r="L23" s="67">
        <f t="shared" si="1"/>
        <v>1</v>
      </c>
      <c r="M23" s="163"/>
    </row>
    <row r="24" spans="1:13" s="7" customFormat="1" ht="86.25" customHeight="1" x14ac:dyDescent="0.35">
      <c r="A24" s="31" t="s">
        <v>25</v>
      </c>
      <c r="B24" s="82">
        <f>'ITALIA (1)'!B24/'ITALIA (1)'!$L24</f>
        <v>0</v>
      </c>
      <c r="C24" s="82">
        <f>'ITALIA (1)'!C24/'ITALIA (1)'!$L24</f>
        <v>0.15384615384615385</v>
      </c>
      <c r="D24" s="82">
        <f>'ITALIA (1)'!D24/'ITALIA (1)'!$L24</f>
        <v>4.2735042735042736E-2</v>
      </c>
      <c r="E24" s="82">
        <f>'ITALIA (1)'!E24/'ITALIA (1)'!$L24</f>
        <v>0.13675213675213677</v>
      </c>
      <c r="F24" s="83">
        <f>'ITALIA (1)'!F24/'ITALIA (1)'!$L24</f>
        <v>4.2735042735042736E-2</v>
      </c>
      <c r="G24" s="84">
        <f>'ITALIA (1)'!G24/'ITALIA (1)'!$L24</f>
        <v>9.4017094017094016E-2</v>
      </c>
      <c r="H24" s="83">
        <f>'ITALIA (1)'!H24/'ITALIA (1)'!$L24</f>
        <v>0.20512820512820512</v>
      </c>
      <c r="I24" s="84">
        <f>'ITALIA (1)'!I24/'ITALIA (1)'!$L24</f>
        <v>2.564102564102564E-2</v>
      </c>
      <c r="J24" s="82">
        <f>'ITALIA (1)'!J24/'ITALIA (1)'!$L24</f>
        <v>0.13675213675213677</v>
      </c>
      <c r="K24" s="82">
        <f>'ITALIA (1)'!K24/'ITALIA (1)'!$L24</f>
        <v>0.1623931623931624</v>
      </c>
      <c r="L24" s="68">
        <f t="shared" si="1"/>
        <v>1.0000000000000002</v>
      </c>
      <c r="M24" s="164" t="s">
        <v>17</v>
      </c>
    </row>
    <row r="25" spans="1:13" s="7" customFormat="1" ht="86.25" customHeight="1" thickBot="1" x14ac:dyDescent="0.4">
      <c r="A25" s="135" t="s">
        <v>26</v>
      </c>
      <c r="B25" s="136">
        <f>'ITALIA (1)'!B25/'ITALIA (1)'!$L25</f>
        <v>0</v>
      </c>
      <c r="C25" s="136">
        <f>'ITALIA (1)'!C25/'ITALIA (1)'!$L25</f>
        <v>0.17424242424242425</v>
      </c>
      <c r="D25" s="136">
        <f>'ITALIA (1)'!D25/'ITALIA (1)'!$L25</f>
        <v>5.681818181818182E-3</v>
      </c>
      <c r="E25" s="136">
        <f>'ITALIA (1)'!E25/'ITALIA (1)'!$L25</f>
        <v>0.12310606060606061</v>
      </c>
      <c r="F25" s="137">
        <f>'ITALIA (1)'!F25/'ITALIA (1)'!$L25</f>
        <v>3.0303030303030304E-2</v>
      </c>
      <c r="G25" s="138">
        <f>'ITALIA (1)'!G25/'ITALIA (1)'!$L25</f>
        <v>0.11742424242424243</v>
      </c>
      <c r="H25" s="137">
        <f>'ITALIA (1)'!H25/'ITALIA (1)'!$L25</f>
        <v>0.2878787878787879</v>
      </c>
      <c r="I25" s="138">
        <f>'ITALIA (1)'!I25/'ITALIA (1)'!$L25</f>
        <v>7.1969696969696975E-2</v>
      </c>
      <c r="J25" s="136">
        <f>'ITALIA (1)'!J25/'ITALIA (1)'!$L25</f>
        <v>0.16477272727272727</v>
      </c>
      <c r="K25" s="136">
        <f>'ITALIA (1)'!K25/'ITALIA (1)'!$L25</f>
        <v>2.462121212121212E-2</v>
      </c>
      <c r="L25" s="69">
        <f t="shared" si="1"/>
        <v>1.0000000000000002</v>
      </c>
      <c r="M25" s="180"/>
    </row>
    <row r="26" spans="1:13" s="7" customFormat="1" ht="116.25" customHeight="1" thickBot="1" x14ac:dyDescent="0.4">
      <c r="A26" s="131" t="s">
        <v>29</v>
      </c>
      <c r="B26" s="89">
        <f>'ITALIA (1)'!B26/'ITALIA (1)'!$L26</f>
        <v>0</v>
      </c>
      <c r="C26" s="89">
        <f>'ITALIA (1)'!C26/'ITALIA (1)'!$L26</f>
        <v>0.10526315789473684</v>
      </c>
      <c r="D26" s="89">
        <f>'ITALIA (1)'!D26/'ITALIA (1)'!$L26</f>
        <v>0</v>
      </c>
      <c r="E26" s="89">
        <f>'ITALIA (1)'!E26/'ITALIA (1)'!$L26</f>
        <v>0.22368421052631579</v>
      </c>
      <c r="F26" s="93">
        <f>'ITALIA (1)'!F26/'ITALIA (1)'!$L26</f>
        <v>6.5789473684210523E-2</v>
      </c>
      <c r="G26" s="91">
        <f>'ITALIA (1)'!G26/'ITALIA (1)'!$L26</f>
        <v>5.2631578947368418E-2</v>
      </c>
      <c r="H26" s="93">
        <f>'ITALIA (1)'!H26/'ITALIA (1)'!$L26</f>
        <v>0.32894736842105265</v>
      </c>
      <c r="I26" s="91">
        <f>'ITALIA (1)'!I26/'ITALIA (1)'!$L26</f>
        <v>5.921052631578947E-2</v>
      </c>
      <c r="J26" s="89">
        <f>'ITALIA (1)'!J26/'ITALIA (1)'!$L26</f>
        <v>0.125</v>
      </c>
      <c r="K26" s="89">
        <f>'ITALIA (1)'!K26/'ITALIA (1)'!$L26</f>
        <v>3.9473684210526314E-2</v>
      </c>
      <c r="L26" s="117">
        <f t="shared" ref="L26" si="2">SUM(B26:K26)</f>
        <v>1</v>
      </c>
      <c r="M26" s="132" t="s">
        <v>18</v>
      </c>
    </row>
    <row r="27" spans="1:13" ht="33" customHeight="1" x14ac:dyDescent="0.25">
      <c r="A27" s="13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3" ht="33" customHeight="1" x14ac:dyDescent="0.25">
      <c r="A28" s="13" t="s">
        <v>48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3" ht="22.5" x14ac:dyDescent="0.15">
      <c r="A29" s="15"/>
    </row>
    <row r="30" spans="1:13" ht="22.5" x14ac:dyDescent="0.15">
      <c r="A30" s="15"/>
    </row>
    <row r="31" spans="1:13" ht="22.5" x14ac:dyDescent="0.15">
      <c r="A31" s="15"/>
    </row>
    <row r="32" spans="1:13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  <row r="50" spans="1:1" ht="22.5" x14ac:dyDescent="0.15">
      <c r="A50" s="15"/>
    </row>
    <row r="51" spans="1:1" ht="22.5" x14ac:dyDescent="0.15">
      <c r="A51" s="15"/>
    </row>
    <row r="52" spans="1:1" ht="22.5" x14ac:dyDescent="0.15">
      <c r="A52" s="15"/>
    </row>
    <row r="53" spans="1:1" ht="22.5" x14ac:dyDescent="0.15">
      <c r="A53" s="15"/>
    </row>
    <row r="54" spans="1:1" ht="22.5" x14ac:dyDescent="0.15">
      <c r="A54" s="15"/>
    </row>
    <row r="55" spans="1:1" ht="22.5" x14ac:dyDescent="0.15">
      <c r="A55" s="15"/>
    </row>
    <row r="56" spans="1:1" ht="22.5" x14ac:dyDescent="0.15">
      <c r="A56" s="15"/>
    </row>
  </sheetData>
  <mergeCells count="14">
    <mergeCell ref="M20:M21"/>
    <mergeCell ref="M22:M23"/>
    <mergeCell ref="M24:M25"/>
    <mergeCell ref="M15:M16"/>
    <mergeCell ref="A18:K18"/>
    <mergeCell ref="M11:M12"/>
    <mergeCell ref="M13:M14"/>
    <mergeCell ref="A1:K1"/>
    <mergeCell ref="A2:K2"/>
    <mergeCell ref="A3:K3"/>
    <mergeCell ref="A4:K4"/>
    <mergeCell ref="A5:K5"/>
    <mergeCell ref="A6:K6"/>
    <mergeCell ref="A9:K9"/>
  </mergeCells>
  <printOptions horizontalCentered="1"/>
  <pageMargins left="0.31496062992125984" right="0.31496062992125984" top="0.94488188976377963" bottom="0.35433070866141736" header="0.31496062992125984" footer="0.31496062992125984"/>
  <pageSetup paperSize="9" scale="2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8"/>
  <sheetViews>
    <sheetView zoomScale="50" zoomScaleNormal="50" workbookViewId="0">
      <pane xSplit="1" ySplit="7" topLeftCell="B8" activePane="bottomRight" state="frozen"/>
      <selection activeCell="F13" sqref="F13"/>
      <selection pane="topRight" activeCell="F13" sqref="F13"/>
      <selection pane="bottomLeft" activeCell="F13" sqref="F13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4" width="19.140625" style="5" customWidth="1"/>
    <col min="15" max="16384" width="8" style="5"/>
  </cols>
  <sheetData>
    <row r="1" spans="1:14" s="2" customFormat="1" ht="25.5" x14ac:dyDescent="0.35">
      <c r="A1" s="170" t="s">
        <v>0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"/>
      <c r="M1" s="1"/>
    </row>
    <row r="2" spans="1:14" s="2" customFormat="1" ht="25.5" x14ac:dyDescent="0.35">
      <c r="A2" s="170" t="s">
        <v>1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3"/>
      <c r="M2" s="3"/>
    </row>
    <row r="3" spans="1:14" s="2" customFormat="1" ht="25.5" customHeight="1" x14ac:dyDescent="0.35">
      <c r="A3" s="171" t="s">
        <v>2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3"/>
      <c r="M3" s="3"/>
    </row>
    <row r="4" spans="1:14" s="2" customFormat="1" ht="18" x14ac:dyDescent="0.25">
      <c r="A4" s="179" t="s">
        <v>3</v>
      </c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3"/>
      <c r="M4" s="3"/>
    </row>
    <row r="5" spans="1:14" ht="26.25" x14ac:dyDescent="0.35">
      <c r="A5" s="173" t="s">
        <v>58</v>
      </c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4"/>
      <c r="M5" s="4"/>
    </row>
    <row r="6" spans="1:14" s="2" customFormat="1" ht="26.25" customHeight="1" thickBot="1" x14ac:dyDescent="0.3">
      <c r="A6" s="179" t="s">
        <v>3</v>
      </c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3"/>
      <c r="M6" s="3"/>
    </row>
    <row r="7" spans="1:14" s="6" customFormat="1" ht="228.75" customHeight="1" thickBot="1" x14ac:dyDescent="0.3">
      <c r="A7" s="119" t="s">
        <v>4</v>
      </c>
      <c r="B7" s="60" t="s">
        <v>33</v>
      </c>
      <c r="C7" s="58" t="s">
        <v>34</v>
      </c>
      <c r="D7" s="58" t="s">
        <v>35</v>
      </c>
      <c r="E7" s="126" t="s">
        <v>49</v>
      </c>
      <c r="F7" s="59" t="s">
        <v>31</v>
      </c>
      <c r="G7" s="120" t="s">
        <v>51</v>
      </c>
      <c r="H7" s="59" t="s">
        <v>32</v>
      </c>
      <c r="I7" s="60" t="s">
        <v>36</v>
      </c>
      <c r="J7" s="58" t="s">
        <v>5</v>
      </c>
      <c r="K7" s="58" t="s">
        <v>6</v>
      </c>
      <c r="L7" s="58" t="s">
        <v>7</v>
      </c>
      <c r="M7" s="3"/>
    </row>
    <row r="8" spans="1:14" s="7" customFormat="1" ht="112.5" customHeight="1" thickBot="1" x14ac:dyDescent="0.4">
      <c r="A8" s="118" t="s">
        <v>8</v>
      </c>
      <c r="B8" s="94">
        <f>'ITALIA (1)'!B8</f>
        <v>54</v>
      </c>
      <c r="C8" s="94">
        <f>'ITALIA (1)'!C8</f>
        <v>12816</v>
      </c>
      <c r="D8" s="94">
        <f>'ITALIA (1)'!D8</f>
        <v>3181</v>
      </c>
      <c r="E8" s="94">
        <f>'ITALIA (1)'!E8</f>
        <v>8444</v>
      </c>
      <c r="F8" s="95">
        <f>'ITALIA (1)'!F8</f>
        <v>4532</v>
      </c>
      <c r="G8" s="96">
        <f>'ITALIA (1)'!G8</f>
        <v>6467</v>
      </c>
      <c r="H8" s="95">
        <f>'ITALIA (1)'!H8</f>
        <v>18036</v>
      </c>
      <c r="I8" s="96">
        <f>'ITALIA (1)'!I8</f>
        <v>2808</v>
      </c>
      <c r="J8" s="94">
        <f>'ITALIA (1)'!J8</f>
        <v>24126</v>
      </c>
      <c r="K8" s="94">
        <f>'ITALIA (1)'!K8</f>
        <v>638</v>
      </c>
      <c r="L8" s="98">
        <f>IF(SUM(B8:K8)='ITALIA (1)'!L8,'ITALIA (1)'!L8)</f>
        <v>81102</v>
      </c>
      <c r="M8" s="3"/>
    </row>
    <row r="9" spans="1:14" s="7" customFormat="1" ht="42.75" customHeight="1" thickBot="1" x14ac:dyDescent="0.4">
      <c r="A9" s="176" t="s">
        <v>37</v>
      </c>
      <c r="B9" s="177"/>
      <c r="C9" s="177"/>
      <c r="D9" s="177"/>
      <c r="E9" s="177"/>
      <c r="F9" s="177"/>
      <c r="G9" s="177"/>
      <c r="H9" s="177"/>
      <c r="I9" s="177"/>
      <c r="J9" s="177"/>
      <c r="K9" s="178"/>
      <c r="L9" s="8"/>
      <c r="M9" s="3"/>
    </row>
    <row r="10" spans="1:14" s="7" customFormat="1" ht="108.75" customHeight="1" thickBot="1" x14ac:dyDescent="0.4">
      <c r="A10" s="97" t="s">
        <v>38</v>
      </c>
      <c r="B10" s="88">
        <f t="shared" ref="B10:K10" si="0">SUM(B11:B17)</f>
        <v>1</v>
      </c>
      <c r="C10" s="88">
        <f t="shared" si="0"/>
        <v>1</v>
      </c>
      <c r="D10" s="88">
        <f t="shared" si="0"/>
        <v>1</v>
      </c>
      <c r="E10" s="88">
        <f t="shared" si="0"/>
        <v>1</v>
      </c>
      <c r="F10" s="92">
        <f t="shared" si="0"/>
        <v>1</v>
      </c>
      <c r="G10" s="90">
        <f t="shared" si="0"/>
        <v>1</v>
      </c>
      <c r="H10" s="92">
        <f t="shared" si="0"/>
        <v>1</v>
      </c>
      <c r="I10" s="90">
        <f t="shared" si="0"/>
        <v>1</v>
      </c>
      <c r="J10" s="88">
        <f t="shared" si="0"/>
        <v>1</v>
      </c>
      <c r="K10" s="88">
        <f t="shared" si="0"/>
        <v>1</v>
      </c>
      <c r="L10" s="111">
        <f>SUM(L11:L17)</f>
        <v>1</v>
      </c>
      <c r="M10" s="3"/>
    </row>
    <row r="11" spans="1:14" s="7" customFormat="1" ht="105.75" customHeight="1" x14ac:dyDescent="0.35">
      <c r="A11" s="25" t="s">
        <v>11</v>
      </c>
      <c r="B11" s="70">
        <f>'ITALIA (2)'!B11/'ITALIA (2)'!B$10</f>
        <v>0.16666666666666666</v>
      </c>
      <c r="C11" s="70">
        <f>'ITALIA (2)'!C11/'ITALIA (2)'!C$10</f>
        <v>0.15859583137439273</v>
      </c>
      <c r="D11" s="70">
        <f>'ITALIA (2)'!D11/'ITALIA (2)'!D$10</f>
        <v>0.10615711252653928</v>
      </c>
      <c r="E11" s="70">
        <f>'ITALIA (2)'!E11/'ITALIA (2)'!E$10</f>
        <v>8.9331619537275059E-2</v>
      </c>
      <c r="F11" s="71">
        <f>'ITALIA (2)'!F11/'ITALIA (2)'!F$10</f>
        <v>0.18875666803446861</v>
      </c>
      <c r="G11" s="72">
        <f>'ITALIA (2)'!G11/'ITALIA (2)'!G$10</f>
        <v>0.15753938484621155</v>
      </c>
      <c r="H11" s="71">
        <f>'ITALIA (2)'!H11/'ITALIA (2)'!H$10</f>
        <v>0.18179795282599021</v>
      </c>
      <c r="I11" s="72">
        <f>'ITALIA (2)'!I11/'ITALIA (2)'!I$10</f>
        <v>0.12602965403624383</v>
      </c>
      <c r="J11" s="70">
        <f>'ITALIA (2)'!J11/'ITALIA (2)'!J$10</f>
        <v>0.17460850111856824</v>
      </c>
      <c r="K11" s="70">
        <f>'ITALIA (2)'!K11/'ITALIA (2)'!K$10</f>
        <v>0.12857142857142856</v>
      </c>
      <c r="L11" s="145">
        <f>'ITALIA (2)'!L11/'ITALIA (2)'!L$10</f>
        <v>0.16610272824264594</v>
      </c>
      <c r="M11" s="166" t="s">
        <v>12</v>
      </c>
      <c r="N11" s="183">
        <f>SUM(L11:L14)</f>
        <v>0.91062338058222825</v>
      </c>
    </row>
    <row r="12" spans="1:14" s="7" customFormat="1" ht="102.75" customHeight="1" thickBot="1" x14ac:dyDescent="0.4">
      <c r="A12" s="21" t="s">
        <v>13</v>
      </c>
      <c r="B12" s="73">
        <f>'ITALIA (2)'!B12/'ITALIA (2)'!B$10</f>
        <v>0</v>
      </c>
      <c r="C12" s="73">
        <f>'ITALIA (2)'!C12/'ITALIA (2)'!C$10</f>
        <v>7.5223319228960972E-2</v>
      </c>
      <c r="D12" s="73">
        <f>'ITALIA (2)'!D12/'ITALIA (2)'!D$10</f>
        <v>0.11889596602972399</v>
      </c>
      <c r="E12" s="73">
        <f>'ITALIA (2)'!E12/'ITALIA (2)'!E$10</f>
        <v>8.8688946015424167E-2</v>
      </c>
      <c r="F12" s="74">
        <f>'ITALIA (2)'!F12/'ITALIA (2)'!F$10</f>
        <v>6.5244152646696751E-2</v>
      </c>
      <c r="G12" s="75">
        <f>'ITALIA (2)'!G12/'ITALIA (2)'!G$10</f>
        <v>8.5896474118529631E-2</v>
      </c>
      <c r="H12" s="74">
        <f>'ITALIA (2)'!H12/'ITALIA (2)'!H$10</f>
        <v>5.6297285269247883E-2</v>
      </c>
      <c r="I12" s="75">
        <f>'ITALIA (2)'!I12/'ITALIA (2)'!I$10</f>
        <v>3.2948929159802305E-2</v>
      </c>
      <c r="J12" s="73">
        <f>'ITALIA (2)'!J12/'ITALIA (2)'!J$10</f>
        <v>4.0268456375838924E-2</v>
      </c>
      <c r="K12" s="73">
        <f>'ITALIA (2)'!K12/'ITALIA (2)'!K$10</f>
        <v>7.1428571428571426E-3</v>
      </c>
      <c r="L12" s="146">
        <f>'ITALIA (2)'!L12/'ITALIA (2)'!L$10</f>
        <v>6.0021338210638625E-2</v>
      </c>
      <c r="M12" s="167"/>
      <c r="N12" s="184"/>
    </row>
    <row r="13" spans="1:14" s="7" customFormat="1" ht="129.75" customHeight="1" x14ac:dyDescent="0.35">
      <c r="A13" s="22" t="s">
        <v>14</v>
      </c>
      <c r="B13" s="76">
        <f>'ITALIA (2)'!B13/'ITALIA (2)'!B$10</f>
        <v>0.58333333333333337</v>
      </c>
      <c r="C13" s="76">
        <f>'ITALIA (2)'!C13/'ITALIA (2)'!C$10</f>
        <v>0.55947343676539729</v>
      </c>
      <c r="D13" s="76">
        <f>'ITALIA (2)'!D13/'ITALIA (2)'!D$10</f>
        <v>0.36518046709129509</v>
      </c>
      <c r="E13" s="76">
        <f>'ITALIA (2)'!E13/'ITALIA (2)'!E$10</f>
        <v>0.46401028277634959</v>
      </c>
      <c r="F13" s="77">
        <f>'ITALIA (2)'!F13/'ITALIA (2)'!F$10</f>
        <v>0.57242511284366027</v>
      </c>
      <c r="G13" s="78">
        <f>'ITALIA (2)'!G13/'ITALIA (2)'!G$10</f>
        <v>0.55851462865716428</v>
      </c>
      <c r="H13" s="77">
        <f>'ITALIA (2)'!H13/'ITALIA (2)'!H$10</f>
        <v>0.61515353805073436</v>
      </c>
      <c r="I13" s="78">
        <f>'ITALIA (2)'!I13/'ITALIA (2)'!I$10</f>
        <v>0.7215815485996705</v>
      </c>
      <c r="J13" s="76">
        <f>'ITALIA (2)'!J13/'ITALIA (2)'!J$10</f>
        <v>0.6609619686800895</v>
      </c>
      <c r="K13" s="76">
        <f>'ITALIA (2)'!K13/'ITALIA (2)'!K$10</f>
        <v>0.17857142857142858</v>
      </c>
      <c r="L13" s="147">
        <f>'ITALIA (2)'!L13/'ITALIA (2)'!L$10</f>
        <v>0.60033531473860691</v>
      </c>
      <c r="M13" s="162" t="s">
        <v>15</v>
      </c>
      <c r="N13" s="184"/>
    </row>
    <row r="14" spans="1:14" s="7" customFormat="1" ht="129.75" customHeight="1" thickBot="1" x14ac:dyDescent="0.4">
      <c r="A14" s="35" t="s">
        <v>16</v>
      </c>
      <c r="B14" s="79">
        <f>'ITALIA (2)'!B14/'ITALIA (2)'!B$10</f>
        <v>8.3333333333333329E-2</v>
      </c>
      <c r="C14" s="79">
        <f>'ITALIA (2)'!C14/'ITALIA (2)'!C$10</f>
        <v>0.1311706629055007</v>
      </c>
      <c r="D14" s="79">
        <f>'ITALIA (2)'!D14/'ITALIA (2)'!D$10</f>
        <v>0.19108280254777071</v>
      </c>
      <c r="E14" s="79">
        <f>'ITALIA (2)'!E14/'ITALIA (2)'!E$10</f>
        <v>0.12146529562982006</v>
      </c>
      <c r="F14" s="80">
        <f>'ITALIA (2)'!F14/'ITALIA (2)'!F$10</f>
        <v>0.12392285597045548</v>
      </c>
      <c r="G14" s="81">
        <f>'ITALIA (2)'!G14/'ITALIA (2)'!G$10</f>
        <v>0.11627906976744186</v>
      </c>
      <c r="H14" s="80">
        <f>'ITALIA (2)'!H14/'ITALIA (2)'!H$10</f>
        <v>6.5086782376502006E-2</v>
      </c>
      <c r="I14" s="81">
        <f>'ITALIA (2)'!I14/'ITALIA (2)'!I$10</f>
        <v>3.7067545304777592E-2</v>
      </c>
      <c r="J14" s="79">
        <f>'ITALIA (2)'!J14/'ITALIA (2)'!J$10</f>
        <v>4.440715883668904E-2</v>
      </c>
      <c r="K14" s="79">
        <f>'ITALIA (2)'!K14/'ITALIA (2)'!K$10</f>
        <v>3.5714285714285712E-2</v>
      </c>
      <c r="L14" s="148">
        <f>'ITALIA (2)'!L14/'ITALIA (2)'!L$10</f>
        <v>8.4163999390336836E-2</v>
      </c>
      <c r="M14" s="163"/>
      <c r="N14" s="185"/>
    </row>
    <row r="15" spans="1:14" s="7" customFormat="1" ht="117.75" customHeight="1" x14ac:dyDescent="0.35">
      <c r="A15" s="31" t="s">
        <v>28</v>
      </c>
      <c r="B15" s="82">
        <f>'ITALIA (2)'!B15/'ITALIA (2)'!B$10</f>
        <v>0</v>
      </c>
      <c r="C15" s="82">
        <f>'ITALIA (2)'!C15/'ITALIA (2)'!C$10</f>
        <v>1.2067074126312491E-2</v>
      </c>
      <c r="D15" s="82">
        <f>'ITALIA (2)'!D15/'ITALIA (2)'!D$10</f>
        <v>4.0339702760084924E-2</v>
      </c>
      <c r="E15" s="82">
        <f>'ITALIA (2)'!E15/'ITALIA (2)'!E$10</f>
        <v>2.6992287917737789E-2</v>
      </c>
      <c r="F15" s="83">
        <f>'ITALIA (2)'!F15/'ITALIA (2)'!F$10</f>
        <v>1.3130898645876077E-2</v>
      </c>
      <c r="G15" s="84">
        <f>'ITALIA (2)'!G15/'ITALIA (2)'!G$10</f>
        <v>1.2003000750187547E-2</v>
      </c>
      <c r="H15" s="83">
        <f>'ITALIA (2)'!H15/'ITALIA (2)'!H$10</f>
        <v>1.4241210502892745E-2</v>
      </c>
      <c r="I15" s="84">
        <f>'ITALIA (2)'!I15/'ITALIA (2)'!I$10</f>
        <v>6.5897858319604614E-3</v>
      </c>
      <c r="J15" s="82">
        <f>'ITALIA (2)'!J15/'ITALIA (2)'!J$10</f>
        <v>1.2751677852348993E-2</v>
      </c>
      <c r="K15" s="82">
        <f>'ITALIA (2)'!K15/'ITALIA (2)'!K$10</f>
        <v>0.30714285714285716</v>
      </c>
      <c r="L15" s="149">
        <f>'ITALIA (2)'!L15/'ITALIA (2)'!L$10</f>
        <v>1.5089163237311385E-2</v>
      </c>
      <c r="M15" s="164" t="s">
        <v>17</v>
      </c>
      <c r="N15" s="181">
        <f>SUM(L15:L16)</f>
        <v>6.9196768785246152E-2</v>
      </c>
    </row>
    <row r="16" spans="1:14" s="7" customFormat="1" ht="86.25" customHeight="1" thickBot="1" x14ac:dyDescent="0.4">
      <c r="A16" s="32" t="s">
        <v>27</v>
      </c>
      <c r="B16" s="85">
        <f>'ITALIA (2)'!B16/'ITALIA (2)'!B$10</f>
        <v>8.3333333333333329E-2</v>
      </c>
      <c r="C16" s="85">
        <f>'ITALIA (2)'!C16/'ITALIA (2)'!C$10</f>
        <v>4.9678733740792978E-2</v>
      </c>
      <c r="D16" s="85">
        <f>'ITALIA (2)'!D16/'ITALIA (2)'!D$10</f>
        <v>9.9787685774946927E-2</v>
      </c>
      <c r="E16" s="85">
        <f>'ITALIA (2)'!E16/'ITALIA (2)'!E$10</f>
        <v>0.10796915167095116</v>
      </c>
      <c r="F16" s="86">
        <f>'ITALIA (2)'!F16/'ITALIA (2)'!F$10</f>
        <v>2.6261797291752154E-2</v>
      </c>
      <c r="G16" s="87">
        <f>'ITALIA (2)'!G16/'ITALIA (2)'!G$10</f>
        <v>5.7014253563390849E-2</v>
      </c>
      <c r="H16" s="86">
        <f>'ITALIA (2)'!H16/'ITALIA (2)'!H$10</f>
        <v>4.9065420560747662E-2</v>
      </c>
      <c r="I16" s="87">
        <f>'ITALIA (2)'!I16/'ITALIA (2)'!I$10</f>
        <v>6.4250411861614495E-2</v>
      </c>
      <c r="J16" s="85">
        <f>'ITALIA (2)'!J16/'ITALIA (2)'!J$10</f>
        <v>5.2460850111856826E-2</v>
      </c>
      <c r="K16" s="85">
        <f>'ITALIA (2)'!K16/'ITALIA (2)'!K$10</f>
        <v>0.27142857142857141</v>
      </c>
      <c r="L16" s="150">
        <f>'ITALIA (2)'!L16/'ITALIA (2)'!L$10</f>
        <v>5.4107605547934763E-2</v>
      </c>
      <c r="M16" s="165"/>
      <c r="N16" s="182"/>
    </row>
    <row r="17" spans="1:14" s="7" customFormat="1" ht="116.25" customHeight="1" thickBot="1" x14ac:dyDescent="0.4">
      <c r="A17" s="12" t="s">
        <v>30</v>
      </c>
      <c r="B17" s="89">
        <f>'ITALIA (2)'!B17/'ITALIA (2)'!B$10</f>
        <v>8.3333333333333329E-2</v>
      </c>
      <c r="C17" s="89">
        <f>'ITALIA (2)'!C17/'ITALIA (2)'!C$10</f>
        <v>1.3790941858642845E-2</v>
      </c>
      <c r="D17" s="89">
        <f>'ITALIA (2)'!D17/'ITALIA (2)'!D$10</f>
        <v>7.8556263269639062E-2</v>
      </c>
      <c r="E17" s="89">
        <f>'ITALIA (2)'!E17/'ITALIA (2)'!E$10</f>
        <v>0.10154241645244216</v>
      </c>
      <c r="F17" s="93">
        <f>'ITALIA (2)'!F17/'ITALIA (2)'!F$10</f>
        <v>1.0258514567090685E-2</v>
      </c>
      <c r="G17" s="91">
        <f>'ITALIA (2)'!G17/'ITALIA (2)'!G$10</f>
        <v>1.2753188297074268E-2</v>
      </c>
      <c r="H17" s="93">
        <f>'ITALIA (2)'!H17/'ITALIA (2)'!H$10</f>
        <v>1.8357810413885182E-2</v>
      </c>
      <c r="I17" s="91">
        <f>'ITALIA (2)'!I17/'ITALIA (2)'!I$10</f>
        <v>1.1532125205930808E-2</v>
      </c>
      <c r="J17" s="89">
        <f>'ITALIA (2)'!J17/'ITALIA (2)'!J$10</f>
        <v>1.45413870246085E-2</v>
      </c>
      <c r="K17" s="89">
        <f>'ITALIA (2)'!K17/'ITALIA (2)'!K$10</f>
        <v>7.1428571428571425E-2</v>
      </c>
      <c r="L17" s="105">
        <f>'ITALIA (2)'!L17/'ITALIA (2)'!L$10</f>
        <v>2.0179850632525531E-2</v>
      </c>
      <c r="M17" s="10" t="s">
        <v>18</v>
      </c>
      <c r="N17" s="105">
        <f>L17</f>
        <v>2.0179850632525531E-2</v>
      </c>
    </row>
    <row r="18" spans="1:14" ht="33" customHeight="1" x14ac:dyDescent="0.25">
      <c r="A18" s="13" t="s">
        <v>47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4" ht="33" customHeight="1" x14ac:dyDescent="0.25">
      <c r="A19" s="13" t="s">
        <v>46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4" ht="33" customHeight="1" x14ac:dyDescent="0.25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4" ht="22.5" x14ac:dyDescent="0.15">
      <c r="A21" s="15"/>
    </row>
    <row r="22" spans="1:14" ht="22.5" x14ac:dyDescent="0.15">
      <c r="A22" s="15"/>
    </row>
    <row r="23" spans="1:14" ht="22.5" x14ac:dyDescent="0.15">
      <c r="A23" s="15"/>
    </row>
    <row r="24" spans="1:14" ht="22.5" x14ac:dyDescent="0.15">
      <c r="A24" s="15"/>
    </row>
    <row r="25" spans="1:14" ht="22.5" x14ac:dyDescent="0.15">
      <c r="A25" s="15"/>
    </row>
    <row r="26" spans="1:14" ht="22.5" x14ac:dyDescent="0.15">
      <c r="A26" s="15"/>
    </row>
    <row r="27" spans="1:14" ht="22.5" x14ac:dyDescent="0.15">
      <c r="A27" s="15"/>
    </row>
    <row r="28" spans="1:14" ht="22.5" x14ac:dyDescent="0.15">
      <c r="A28" s="15"/>
    </row>
    <row r="29" spans="1:14" ht="22.5" x14ac:dyDescent="0.15">
      <c r="A29" s="15"/>
    </row>
    <row r="30" spans="1:14" ht="22.5" x14ac:dyDescent="0.15">
      <c r="A30" s="15"/>
    </row>
    <row r="31" spans="1:14" ht="22.5" x14ac:dyDescent="0.15">
      <c r="A31" s="15"/>
    </row>
    <row r="32" spans="1:14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</sheetData>
  <mergeCells count="12">
    <mergeCell ref="A6:K6"/>
    <mergeCell ref="A1:K1"/>
    <mergeCell ref="A2:K2"/>
    <mergeCell ref="A3:K3"/>
    <mergeCell ref="A4:K4"/>
    <mergeCell ref="A5:K5"/>
    <mergeCell ref="M15:M16"/>
    <mergeCell ref="N15:N16"/>
    <mergeCell ref="A9:K9"/>
    <mergeCell ref="M11:M12"/>
    <mergeCell ref="N11:N14"/>
    <mergeCell ref="M13:M14"/>
  </mergeCells>
  <printOptions horizontalCentered="1"/>
  <pageMargins left="0.51181102362204722" right="0.51181102362204722" top="0.55118110236220474" bottom="0.55118110236220474" header="0.31496062992125984" footer="0.31496062992125984"/>
  <pageSetup paperSize="9" scale="3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6"/>
  <sheetViews>
    <sheetView zoomScale="50" zoomScaleNormal="50" zoomScaleSheetLayoutView="50" workbookViewId="0">
      <pane xSplit="1" ySplit="7" topLeftCell="B8" activePane="bottomRight" state="frozen"/>
      <selection activeCell="I11" sqref="I11"/>
      <selection pane="topRight" activeCell="I11" sqref="I11"/>
      <selection pane="bottomLeft" activeCell="I11" sqref="I11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6384" width="8" style="5"/>
  </cols>
  <sheetData>
    <row r="1" spans="1:13" s="2" customFormat="1" ht="25.5" x14ac:dyDescent="0.35">
      <c r="A1" s="170" t="s">
        <v>0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"/>
      <c r="M1" s="1"/>
    </row>
    <row r="2" spans="1:13" s="2" customFormat="1" ht="25.5" x14ac:dyDescent="0.35">
      <c r="A2" s="170" t="s">
        <v>1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3"/>
      <c r="M2" s="3"/>
    </row>
    <row r="3" spans="1:13" s="2" customFormat="1" ht="25.5" customHeight="1" x14ac:dyDescent="0.35">
      <c r="A3" s="171" t="s">
        <v>2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3"/>
      <c r="M3" s="3"/>
    </row>
    <row r="4" spans="1:13" s="2" customFormat="1" ht="30" x14ac:dyDescent="0.4">
      <c r="A4" s="172"/>
      <c r="B4" s="172"/>
      <c r="C4" s="172"/>
      <c r="D4" s="172"/>
      <c r="E4" s="172"/>
      <c r="F4" s="172"/>
      <c r="G4" s="172"/>
      <c r="H4" s="172"/>
      <c r="I4" s="172"/>
      <c r="J4" s="172"/>
      <c r="K4" s="172"/>
      <c r="L4" s="3"/>
      <c r="M4" s="3"/>
    </row>
    <row r="5" spans="1:13" ht="26.25" x14ac:dyDescent="0.35">
      <c r="A5" s="173" t="s">
        <v>59</v>
      </c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4"/>
      <c r="M5" s="3"/>
    </row>
    <row r="6" spans="1:13" s="109" customFormat="1" ht="26.25" customHeight="1" thickBot="1" x14ac:dyDescent="0.35">
      <c r="A6" s="107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08"/>
    </row>
    <row r="7" spans="1:13" s="6" customFormat="1" ht="228.75" customHeight="1" thickBot="1" x14ac:dyDescent="0.3">
      <c r="A7" s="119" t="s">
        <v>4</v>
      </c>
      <c r="B7" s="60" t="s">
        <v>33</v>
      </c>
      <c r="C7" s="58" t="s">
        <v>34</v>
      </c>
      <c r="D7" s="58" t="s">
        <v>35</v>
      </c>
      <c r="E7" s="125" t="s">
        <v>49</v>
      </c>
      <c r="F7" s="59" t="s">
        <v>31</v>
      </c>
      <c r="G7" s="120" t="s">
        <v>51</v>
      </c>
      <c r="H7" s="59" t="s">
        <v>32</v>
      </c>
      <c r="I7" s="60" t="s">
        <v>36</v>
      </c>
      <c r="J7" s="58" t="s">
        <v>5</v>
      </c>
      <c r="K7" s="58" t="s">
        <v>6</v>
      </c>
      <c r="L7" s="58" t="s">
        <v>7</v>
      </c>
      <c r="M7" s="3"/>
    </row>
    <row r="8" spans="1:13" s="7" customFormat="1" ht="112.5" customHeight="1" thickBot="1" x14ac:dyDescent="0.4">
      <c r="A8" s="154" t="s">
        <v>8</v>
      </c>
      <c r="B8" s="94">
        <v>42</v>
      </c>
      <c r="C8" s="94">
        <v>6088</v>
      </c>
      <c r="D8" s="94">
        <v>2954</v>
      </c>
      <c r="E8" s="94">
        <v>7502</v>
      </c>
      <c r="F8" s="95">
        <v>2015</v>
      </c>
      <c r="G8" s="96">
        <v>4233</v>
      </c>
      <c r="H8" s="95">
        <v>13425</v>
      </c>
      <c r="I8" s="96">
        <v>2321</v>
      </c>
      <c r="J8" s="94">
        <v>20256</v>
      </c>
      <c r="K8" s="94">
        <v>568</v>
      </c>
      <c r="L8" s="155">
        <v>59404</v>
      </c>
      <c r="M8" s="3"/>
    </row>
    <row r="9" spans="1:13" s="7" customFormat="1" ht="42.75" customHeight="1" thickBot="1" x14ac:dyDescent="0.4">
      <c r="A9" s="168" t="s">
        <v>9</v>
      </c>
      <c r="B9" s="169"/>
      <c r="C9" s="169"/>
      <c r="D9" s="169"/>
      <c r="E9" s="169"/>
      <c r="F9" s="169"/>
      <c r="G9" s="169"/>
      <c r="H9" s="169"/>
      <c r="I9" s="169"/>
      <c r="J9" s="169"/>
      <c r="K9" s="175"/>
      <c r="L9" s="8"/>
      <c r="M9" s="3"/>
    </row>
    <row r="10" spans="1:13" s="7" customFormat="1" ht="108.75" customHeight="1" thickBot="1" x14ac:dyDescent="0.4">
      <c r="A10" s="20" t="s">
        <v>10</v>
      </c>
      <c r="B10" s="29">
        <v>3</v>
      </c>
      <c r="C10" s="29">
        <v>980</v>
      </c>
      <c r="D10" s="29">
        <v>381</v>
      </c>
      <c r="E10" s="29">
        <v>865</v>
      </c>
      <c r="F10" s="43">
        <v>310</v>
      </c>
      <c r="G10" s="29">
        <v>745</v>
      </c>
      <c r="H10" s="43">
        <v>3467</v>
      </c>
      <c r="I10" s="29">
        <v>477</v>
      </c>
      <c r="J10" s="29">
        <v>4798</v>
      </c>
      <c r="K10" s="29">
        <v>48</v>
      </c>
      <c r="L10" s="18">
        <v>12074</v>
      </c>
      <c r="M10" s="3"/>
    </row>
    <row r="11" spans="1:13" s="7" customFormat="1" ht="105.75" customHeight="1" x14ac:dyDescent="0.35">
      <c r="A11" s="25" t="s">
        <v>11</v>
      </c>
      <c r="B11" s="27">
        <v>1</v>
      </c>
      <c r="C11" s="27">
        <v>157</v>
      </c>
      <c r="D11" s="27">
        <v>41</v>
      </c>
      <c r="E11" s="27">
        <v>75</v>
      </c>
      <c r="F11" s="44">
        <v>44</v>
      </c>
      <c r="G11" s="38">
        <v>130</v>
      </c>
      <c r="H11" s="44">
        <v>571</v>
      </c>
      <c r="I11" s="38">
        <v>59</v>
      </c>
      <c r="J11" s="27">
        <v>687</v>
      </c>
      <c r="K11" s="27">
        <v>8</v>
      </c>
      <c r="L11" s="28">
        <v>1773</v>
      </c>
      <c r="M11" s="166" t="s">
        <v>12</v>
      </c>
    </row>
    <row r="12" spans="1:13" s="7" customFormat="1" ht="102.75" customHeight="1" thickBot="1" x14ac:dyDescent="0.4">
      <c r="A12" s="21" t="s">
        <v>13</v>
      </c>
      <c r="B12" s="26">
        <v>0</v>
      </c>
      <c r="C12" s="26">
        <v>138</v>
      </c>
      <c r="D12" s="26">
        <v>49</v>
      </c>
      <c r="E12" s="26">
        <v>99</v>
      </c>
      <c r="F12" s="45">
        <v>36</v>
      </c>
      <c r="G12" s="39">
        <v>107</v>
      </c>
      <c r="H12" s="45">
        <v>268</v>
      </c>
      <c r="I12" s="39">
        <v>29</v>
      </c>
      <c r="J12" s="26">
        <v>209</v>
      </c>
      <c r="K12" s="26">
        <v>0</v>
      </c>
      <c r="L12" s="19">
        <v>935</v>
      </c>
      <c r="M12" s="167"/>
    </row>
    <row r="13" spans="1:13" s="7" customFormat="1" ht="129.75" customHeight="1" x14ac:dyDescent="0.35">
      <c r="A13" s="22" t="s">
        <v>14</v>
      </c>
      <c r="B13" s="23">
        <v>1</v>
      </c>
      <c r="C13" s="23">
        <v>452</v>
      </c>
      <c r="D13" s="23">
        <v>135</v>
      </c>
      <c r="E13" s="23">
        <v>371</v>
      </c>
      <c r="F13" s="46">
        <v>147</v>
      </c>
      <c r="G13" s="40">
        <v>341</v>
      </c>
      <c r="H13" s="46">
        <v>2015</v>
      </c>
      <c r="I13" s="40">
        <v>326</v>
      </c>
      <c r="J13" s="23">
        <v>3228</v>
      </c>
      <c r="K13" s="23">
        <v>10</v>
      </c>
      <c r="L13" s="24">
        <v>7026</v>
      </c>
      <c r="M13" s="162" t="s">
        <v>15</v>
      </c>
    </row>
    <row r="14" spans="1:13" s="7" customFormat="1" ht="129.75" customHeight="1" thickBot="1" x14ac:dyDescent="0.4">
      <c r="A14" s="35" t="s">
        <v>16</v>
      </c>
      <c r="B14" s="36">
        <v>0</v>
      </c>
      <c r="C14" s="36">
        <v>156</v>
      </c>
      <c r="D14" s="36">
        <v>76</v>
      </c>
      <c r="E14" s="36">
        <v>137</v>
      </c>
      <c r="F14" s="47">
        <v>66</v>
      </c>
      <c r="G14" s="41">
        <v>126</v>
      </c>
      <c r="H14" s="47">
        <v>324</v>
      </c>
      <c r="I14" s="41">
        <v>36</v>
      </c>
      <c r="J14" s="36">
        <v>260</v>
      </c>
      <c r="K14" s="36">
        <v>3</v>
      </c>
      <c r="L14" s="37">
        <v>1184</v>
      </c>
      <c r="M14" s="163"/>
    </row>
    <row r="15" spans="1:13" s="7" customFormat="1" ht="117.75" customHeight="1" x14ac:dyDescent="0.35">
      <c r="A15" s="31" t="s">
        <v>28</v>
      </c>
      <c r="B15" s="49">
        <v>0</v>
      </c>
      <c r="C15" s="49">
        <v>4</v>
      </c>
      <c r="D15" s="49">
        <v>8</v>
      </c>
      <c r="E15" s="49">
        <v>16</v>
      </c>
      <c r="F15" s="50">
        <v>6</v>
      </c>
      <c r="G15" s="51">
        <v>4</v>
      </c>
      <c r="H15" s="50">
        <v>45</v>
      </c>
      <c r="I15" s="51">
        <v>3</v>
      </c>
      <c r="J15" s="49">
        <v>52</v>
      </c>
      <c r="K15" s="49">
        <v>9</v>
      </c>
      <c r="L15" s="30">
        <v>147</v>
      </c>
      <c r="M15" s="164" t="s">
        <v>17</v>
      </c>
    </row>
    <row r="16" spans="1:13" s="7" customFormat="1" ht="86.25" customHeight="1" thickBot="1" x14ac:dyDescent="0.4">
      <c r="A16" s="32" t="s">
        <v>27</v>
      </c>
      <c r="B16" s="33">
        <v>1</v>
      </c>
      <c r="C16" s="33">
        <v>49</v>
      </c>
      <c r="D16" s="33">
        <v>39</v>
      </c>
      <c r="E16" s="33">
        <v>64</v>
      </c>
      <c r="F16" s="48">
        <v>4</v>
      </c>
      <c r="G16" s="42">
        <v>27</v>
      </c>
      <c r="H16" s="48">
        <v>167</v>
      </c>
      <c r="I16" s="42">
        <v>21</v>
      </c>
      <c r="J16" s="33">
        <v>276</v>
      </c>
      <c r="K16" s="33">
        <v>14</v>
      </c>
      <c r="L16" s="34">
        <v>662</v>
      </c>
      <c r="M16" s="165"/>
    </row>
    <row r="17" spans="1:13" s="7" customFormat="1" ht="116.25" customHeight="1" thickBot="1" x14ac:dyDescent="0.4">
      <c r="A17" s="9" t="s">
        <v>30</v>
      </c>
      <c r="B17" s="52">
        <v>0</v>
      </c>
      <c r="C17" s="52">
        <v>24</v>
      </c>
      <c r="D17" s="52">
        <v>33</v>
      </c>
      <c r="E17" s="52">
        <v>103</v>
      </c>
      <c r="F17" s="53">
        <v>7</v>
      </c>
      <c r="G17" s="54">
        <v>10</v>
      </c>
      <c r="H17" s="53">
        <v>77</v>
      </c>
      <c r="I17" s="54">
        <v>3</v>
      </c>
      <c r="J17" s="52">
        <v>86</v>
      </c>
      <c r="K17" s="52">
        <v>4</v>
      </c>
      <c r="L17" s="16">
        <v>347</v>
      </c>
      <c r="M17" s="10" t="s">
        <v>18</v>
      </c>
    </row>
    <row r="18" spans="1:13" s="7" customFormat="1" ht="45.75" customHeight="1" thickBot="1" x14ac:dyDescent="0.4">
      <c r="A18" s="168" t="s">
        <v>19</v>
      </c>
      <c r="B18" s="169"/>
      <c r="C18" s="169"/>
      <c r="D18" s="169"/>
      <c r="E18" s="169"/>
      <c r="F18" s="169"/>
      <c r="G18" s="169"/>
      <c r="H18" s="169"/>
      <c r="I18" s="169"/>
      <c r="J18" s="169"/>
      <c r="K18" s="169"/>
      <c r="L18" s="11"/>
    </row>
    <row r="19" spans="1:13" s="7" customFormat="1" ht="80.25" customHeight="1" thickBot="1" x14ac:dyDescent="0.4">
      <c r="A19" s="20" t="s">
        <v>20</v>
      </c>
      <c r="B19" s="29">
        <v>4</v>
      </c>
      <c r="C19" s="29">
        <v>654</v>
      </c>
      <c r="D19" s="29">
        <v>29</v>
      </c>
      <c r="E19" s="29">
        <v>277</v>
      </c>
      <c r="F19" s="43">
        <v>155</v>
      </c>
      <c r="G19" s="29">
        <v>495</v>
      </c>
      <c r="H19" s="43">
        <v>1619</v>
      </c>
      <c r="I19" s="29">
        <v>358</v>
      </c>
      <c r="J19" s="29">
        <v>733</v>
      </c>
      <c r="K19" s="29">
        <v>43</v>
      </c>
      <c r="L19" s="18">
        <v>4367</v>
      </c>
    </row>
    <row r="20" spans="1:13" s="7" customFormat="1" ht="105.75" customHeight="1" x14ac:dyDescent="0.35">
      <c r="A20" s="25" t="s">
        <v>21</v>
      </c>
      <c r="B20" s="27">
        <v>1</v>
      </c>
      <c r="C20" s="27">
        <v>110</v>
      </c>
      <c r="D20" s="27">
        <v>6</v>
      </c>
      <c r="E20" s="27">
        <v>37</v>
      </c>
      <c r="F20" s="44">
        <v>25</v>
      </c>
      <c r="G20" s="38">
        <v>84</v>
      </c>
      <c r="H20" s="44">
        <v>296</v>
      </c>
      <c r="I20" s="38">
        <v>46</v>
      </c>
      <c r="J20" s="27">
        <v>94</v>
      </c>
      <c r="K20" s="27">
        <v>4</v>
      </c>
      <c r="L20" s="28">
        <v>703</v>
      </c>
      <c r="M20" s="166" t="s">
        <v>12</v>
      </c>
    </row>
    <row r="21" spans="1:13" s="7" customFormat="1" ht="102.75" customHeight="1" thickBot="1" x14ac:dyDescent="0.4">
      <c r="A21" s="21" t="s">
        <v>22</v>
      </c>
      <c r="B21" s="26">
        <v>0</v>
      </c>
      <c r="C21" s="26">
        <v>22</v>
      </c>
      <c r="D21" s="26">
        <v>3</v>
      </c>
      <c r="E21" s="26">
        <v>26</v>
      </c>
      <c r="F21" s="45">
        <v>3</v>
      </c>
      <c r="G21" s="39">
        <v>19</v>
      </c>
      <c r="H21" s="45">
        <v>34</v>
      </c>
      <c r="I21" s="39">
        <v>3</v>
      </c>
      <c r="J21" s="26">
        <v>18</v>
      </c>
      <c r="K21" s="26">
        <v>0</v>
      </c>
      <c r="L21" s="19">
        <v>128</v>
      </c>
      <c r="M21" s="167"/>
    </row>
    <row r="22" spans="1:13" s="7" customFormat="1" ht="129.75" customHeight="1" x14ac:dyDescent="0.35">
      <c r="A22" s="22" t="s">
        <v>23</v>
      </c>
      <c r="B22" s="23">
        <v>2</v>
      </c>
      <c r="C22" s="23">
        <v>420</v>
      </c>
      <c r="D22" s="23">
        <v>13</v>
      </c>
      <c r="E22" s="23">
        <v>137</v>
      </c>
      <c r="F22" s="46">
        <v>103</v>
      </c>
      <c r="G22" s="40">
        <v>325</v>
      </c>
      <c r="H22" s="46">
        <v>1074</v>
      </c>
      <c r="I22" s="40">
        <v>269</v>
      </c>
      <c r="J22" s="23">
        <v>514</v>
      </c>
      <c r="K22" s="23">
        <v>7</v>
      </c>
      <c r="L22" s="24">
        <v>2864</v>
      </c>
      <c r="M22" s="162" t="s">
        <v>15</v>
      </c>
    </row>
    <row r="23" spans="1:13" s="7" customFormat="1" ht="129.75" customHeight="1" thickBot="1" x14ac:dyDescent="0.4">
      <c r="A23" s="35" t="s">
        <v>24</v>
      </c>
      <c r="B23" s="36">
        <v>1</v>
      </c>
      <c r="C23" s="36">
        <v>33</v>
      </c>
      <c r="D23" s="36">
        <v>4</v>
      </c>
      <c r="E23" s="36">
        <v>23</v>
      </c>
      <c r="F23" s="47">
        <v>7</v>
      </c>
      <c r="G23" s="41">
        <v>21</v>
      </c>
      <c r="H23" s="47">
        <v>42</v>
      </c>
      <c r="I23" s="41">
        <v>3</v>
      </c>
      <c r="J23" s="36">
        <v>20</v>
      </c>
      <c r="K23" s="36">
        <v>1</v>
      </c>
      <c r="L23" s="37">
        <v>155</v>
      </c>
      <c r="M23" s="163"/>
    </row>
    <row r="24" spans="1:13" s="7" customFormat="1" ht="86.25" customHeight="1" x14ac:dyDescent="0.35">
      <c r="A24" s="31" t="s">
        <v>25</v>
      </c>
      <c r="B24" s="49">
        <v>0</v>
      </c>
      <c r="C24" s="49">
        <v>11</v>
      </c>
      <c r="D24" s="49">
        <v>3</v>
      </c>
      <c r="E24" s="49">
        <v>9</v>
      </c>
      <c r="F24" s="50">
        <v>1</v>
      </c>
      <c r="G24" s="51">
        <v>2</v>
      </c>
      <c r="H24" s="50">
        <v>15</v>
      </c>
      <c r="I24" s="51">
        <v>3</v>
      </c>
      <c r="J24" s="49">
        <v>11</v>
      </c>
      <c r="K24" s="49">
        <v>13</v>
      </c>
      <c r="L24" s="30">
        <v>68</v>
      </c>
      <c r="M24" s="164" t="s">
        <v>17</v>
      </c>
    </row>
    <row r="25" spans="1:13" s="7" customFormat="1" ht="86.25" customHeight="1" thickBot="1" x14ac:dyDescent="0.4">
      <c r="A25" s="32" t="s">
        <v>26</v>
      </c>
      <c r="B25" s="33">
        <v>0</v>
      </c>
      <c r="C25" s="33">
        <v>51</v>
      </c>
      <c r="D25" s="33">
        <v>0</v>
      </c>
      <c r="E25" s="33">
        <v>21</v>
      </c>
      <c r="F25" s="48">
        <v>12</v>
      </c>
      <c r="G25" s="42">
        <v>40</v>
      </c>
      <c r="H25" s="48">
        <v>118</v>
      </c>
      <c r="I25" s="42">
        <v>27</v>
      </c>
      <c r="J25" s="33">
        <v>65</v>
      </c>
      <c r="K25" s="33">
        <v>12</v>
      </c>
      <c r="L25" s="34">
        <v>346</v>
      </c>
      <c r="M25" s="165"/>
    </row>
    <row r="26" spans="1:13" s="7" customFormat="1" ht="116.25" customHeight="1" thickBot="1" x14ac:dyDescent="0.4">
      <c r="A26" s="12" t="s">
        <v>29</v>
      </c>
      <c r="B26" s="55">
        <v>0</v>
      </c>
      <c r="C26" s="55">
        <v>7</v>
      </c>
      <c r="D26" s="55">
        <v>0</v>
      </c>
      <c r="E26" s="55">
        <v>24</v>
      </c>
      <c r="F26" s="56">
        <v>4</v>
      </c>
      <c r="G26" s="57">
        <v>4</v>
      </c>
      <c r="H26" s="56">
        <v>40</v>
      </c>
      <c r="I26" s="57">
        <v>7</v>
      </c>
      <c r="J26" s="55">
        <v>11</v>
      </c>
      <c r="K26" s="55">
        <v>6</v>
      </c>
      <c r="L26" s="17">
        <v>103</v>
      </c>
      <c r="M26" s="10" t="s">
        <v>18</v>
      </c>
    </row>
    <row r="27" spans="1:13" ht="33" customHeight="1" x14ac:dyDescent="0.25">
      <c r="A27" s="13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3" ht="33" customHeight="1" x14ac:dyDescent="0.25">
      <c r="A28" s="13" t="s">
        <v>48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3" ht="22.5" x14ac:dyDescent="0.15">
      <c r="A29" s="15"/>
    </row>
    <row r="30" spans="1:13" ht="22.5" x14ac:dyDescent="0.15">
      <c r="A30" s="15"/>
    </row>
    <row r="31" spans="1:13" ht="22.5" x14ac:dyDescent="0.15">
      <c r="A31" s="15"/>
    </row>
    <row r="32" spans="1:13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  <row r="50" spans="1:1" ht="22.5" x14ac:dyDescent="0.15">
      <c r="A50" s="15"/>
    </row>
    <row r="51" spans="1:1" ht="22.5" x14ac:dyDescent="0.15">
      <c r="A51" s="15"/>
    </row>
    <row r="52" spans="1:1" ht="22.5" x14ac:dyDescent="0.15">
      <c r="A52" s="15"/>
    </row>
    <row r="53" spans="1:1" ht="22.5" x14ac:dyDescent="0.15">
      <c r="A53" s="15"/>
    </row>
    <row r="54" spans="1:1" ht="22.5" x14ac:dyDescent="0.15">
      <c r="A54" s="15"/>
    </row>
    <row r="55" spans="1:1" ht="22.5" x14ac:dyDescent="0.15">
      <c r="A55" s="15"/>
    </row>
    <row r="56" spans="1:1" ht="22.5" x14ac:dyDescent="0.15">
      <c r="A56" s="15"/>
    </row>
  </sheetData>
  <mergeCells count="13">
    <mergeCell ref="A18:K18"/>
    <mergeCell ref="M20:M21"/>
    <mergeCell ref="M22:M23"/>
    <mergeCell ref="M24:M25"/>
    <mergeCell ref="A9:K9"/>
    <mergeCell ref="M11:M12"/>
    <mergeCell ref="M13:M14"/>
    <mergeCell ref="M15:M16"/>
    <mergeCell ref="A1:K1"/>
    <mergeCell ref="A2:K2"/>
    <mergeCell ref="A3:K3"/>
    <mergeCell ref="A4:K4"/>
    <mergeCell ref="A5:K5"/>
  </mergeCells>
  <printOptions horizontalCentered="1"/>
  <pageMargins left="0.31496062992125984" right="0.31496062992125984" top="0.74803149606299213" bottom="0.55118110236220474" header="0.31496062992125984" footer="0.31496062992125984"/>
  <pageSetup paperSize="9" scale="27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7"/>
  <sheetViews>
    <sheetView zoomScale="50" zoomScaleNormal="50" workbookViewId="0">
      <pane xSplit="1" ySplit="7" topLeftCell="B8" activePane="bottomRight" state="frozen"/>
      <selection activeCell="I11" sqref="I11"/>
      <selection pane="topRight" activeCell="I11" sqref="I11"/>
      <selection pane="bottomLeft" activeCell="I11" sqref="I11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6384" width="8" style="5"/>
  </cols>
  <sheetData>
    <row r="1" spans="1:13" s="2" customFormat="1" ht="25.5" x14ac:dyDescent="0.35">
      <c r="A1" s="170" t="s">
        <v>0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"/>
      <c r="M1" s="1"/>
    </row>
    <row r="2" spans="1:13" s="2" customFormat="1" ht="25.5" x14ac:dyDescent="0.35">
      <c r="A2" s="170" t="s">
        <v>1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3"/>
      <c r="M2" s="3"/>
    </row>
    <row r="3" spans="1:13" s="2" customFormat="1" ht="25.5" customHeight="1" x14ac:dyDescent="0.35">
      <c r="A3" s="171" t="s">
        <v>2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3"/>
      <c r="M3" s="3"/>
    </row>
    <row r="4" spans="1:13" s="2" customFormat="1" ht="18" x14ac:dyDescent="0.25">
      <c r="A4" s="179" t="s">
        <v>3</v>
      </c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3"/>
      <c r="M4" s="3"/>
    </row>
    <row r="5" spans="1:13" ht="26.25" x14ac:dyDescent="0.35">
      <c r="A5" s="173" t="s">
        <v>60</v>
      </c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4"/>
      <c r="M5" s="4"/>
    </row>
    <row r="6" spans="1:13" s="2" customFormat="1" ht="26.25" customHeight="1" thickBot="1" x14ac:dyDescent="0.35">
      <c r="A6" s="179" t="s">
        <v>3</v>
      </c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3"/>
      <c r="M6" s="4"/>
    </row>
    <row r="7" spans="1:13" s="6" customFormat="1" ht="228.75" customHeight="1" thickBot="1" x14ac:dyDescent="0.35">
      <c r="A7" s="119" t="s">
        <v>4</v>
      </c>
      <c r="B7" s="60" t="s">
        <v>33</v>
      </c>
      <c r="C7" s="58" t="s">
        <v>34</v>
      </c>
      <c r="D7" s="58" t="s">
        <v>35</v>
      </c>
      <c r="E7" s="123" t="s">
        <v>49</v>
      </c>
      <c r="F7" s="59" t="s">
        <v>31</v>
      </c>
      <c r="G7" s="120" t="s">
        <v>51</v>
      </c>
      <c r="H7" s="59" t="s">
        <v>32</v>
      </c>
      <c r="I7" s="60" t="s">
        <v>36</v>
      </c>
      <c r="J7" s="58" t="s">
        <v>5</v>
      </c>
      <c r="K7" s="58" t="s">
        <v>6</v>
      </c>
      <c r="L7" s="58" t="s">
        <v>7</v>
      </c>
      <c r="M7" s="4"/>
    </row>
    <row r="8" spans="1:13" s="7" customFormat="1" ht="112.5" customHeight="1" thickBot="1" x14ac:dyDescent="0.4">
      <c r="A8" s="118" t="s">
        <v>8</v>
      </c>
      <c r="B8" s="102">
        <f>'ITALIA GIP'!B8/'ITALIA GIP'!$L8</f>
        <v>7.0702309608780556E-4</v>
      </c>
      <c r="C8" s="102">
        <f>'ITALIA GIP'!C8/'ITALIA GIP'!$L8</f>
        <v>0.10248468116625144</v>
      </c>
      <c r="D8" s="102">
        <f>'ITALIA GIP'!D8/'ITALIA GIP'!$L8</f>
        <v>4.9727291091508988E-2</v>
      </c>
      <c r="E8" s="102">
        <f>'ITALIA GIP'!E8/'ITALIA GIP'!$L8</f>
        <v>0.12628779206787422</v>
      </c>
      <c r="F8" s="103">
        <f>'ITALIA GIP'!F8/'ITALIA GIP'!$L8</f>
        <v>3.3920274728974478E-2</v>
      </c>
      <c r="G8" s="104">
        <f>'ITALIA GIP'!G8/'ITALIA GIP'!$L8</f>
        <v>7.1257827755706687E-2</v>
      </c>
      <c r="H8" s="103">
        <f>'ITALIA GIP'!H8/'ITALIA GIP'!$L8</f>
        <v>0.22599488249949498</v>
      </c>
      <c r="I8" s="104">
        <f>'ITALIA GIP'!I8/'ITALIA GIP'!$L8</f>
        <v>3.9071443000471349E-2</v>
      </c>
      <c r="J8" s="102">
        <f>'ITALIA GIP'!J8/'ITALIA GIP'!$L8</f>
        <v>0.34098713891320448</v>
      </c>
      <c r="K8" s="102">
        <f>'ITALIA GIP'!K8/'ITALIA GIP'!$L8</f>
        <v>9.5616456804255602E-3</v>
      </c>
      <c r="L8" s="112">
        <f>SUM(B8:K8)</f>
        <v>1</v>
      </c>
      <c r="M8" s="4"/>
    </row>
    <row r="9" spans="1:13" s="7" customFormat="1" ht="42.75" customHeight="1" thickBot="1" x14ac:dyDescent="0.4">
      <c r="A9" s="168" t="s">
        <v>9</v>
      </c>
      <c r="B9" s="169"/>
      <c r="C9" s="169"/>
      <c r="D9" s="169"/>
      <c r="E9" s="169"/>
      <c r="F9" s="169"/>
      <c r="G9" s="169"/>
      <c r="H9" s="169"/>
      <c r="I9" s="169"/>
      <c r="J9" s="169"/>
      <c r="K9" s="175"/>
      <c r="L9" s="8"/>
      <c r="M9" s="4"/>
    </row>
    <row r="10" spans="1:13" s="7" customFormat="1" ht="108.75" customHeight="1" thickBot="1" x14ac:dyDescent="0.4">
      <c r="A10" s="20" t="s">
        <v>10</v>
      </c>
      <c r="B10" s="61">
        <f>'ITALIA GIP'!B10/'ITALIA GIP'!$L10</f>
        <v>2.4846778201093256E-4</v>
      </c>
      <c r="C10" s="61">
        <f>'ITALIA GIP'!C10/'ITALIA GIP'!$L10</f>
        <v>8.1166142123571317E-2</v>
      </c>
      <c r="D10" s="61">
        <f>'ITALIA GIP'!D10/'ITALIA GIP'!$L10</f>
        <v>3.1555408315388438E-2</v>
      </c>
      <c r="E10" s="61">
        <f>'ITALIA GIP'!E10/'ITALIA GIP'!$L10</f>
        <v>7.1641543813152228E-2</v>
      </c>
      <c r="F10" s="62">
        <f>'ITALIA GIP'!F10/'ITALIA GIP'!$L10</f>
        <v>2.5675004141129699E-2</v>
      </c>
      <c r="G10" s="61">
        <f>'ITALIA GIP'!G10/'ITALIA GIP'!$L10</f>
        <v>6.1702832532714927E-2</v>
      </c>
      <c r="H10" s="62">
        <f>'ITALIA GIP'!H10/'ITALIA GIP'!$L10</f>
        <v>0.28714593341063444</v>
      </c>
      <c r="I10" s="61">
        <f>'ITALIA GIP'!I10/'ITALIA GIP'!$L10</f>
        <v>3.9506377339738281E-2</v>
      </c>
      <c r="J10" s="61">
        <f>'ITALIA GIP'!J10/'ITALIA GIP'!$L10</f>
        <v>0.39738280602948484</v>
      </c>
      <c r="K10" s="61">
        <f>'ITALIA GIP'!K10/'ITALIA GIP'!$L10</f>
        <v>3.975484512174921E-3</v>
      </c>
      <c r="L10" s="63">
        <f t="shared" ref="L10:L17" si="0">SUM(B10:K10)</f>
        <v>1</v>
      </c>
      <c r="M10" s="4"/>
    </row>
    <row r="11" spans="1:13" s="7" customFormat="1" ht="105.75" customHeight="1" x14ac:dyDescent="0.35">
      <c r="A11" s="25" t="s">
        <v>11</v>
      </c>
      <c r="B11" s="70">
        <f>'ITALIA GIP'!B11/'ITALIA GIP'!$L11</f>
        <v>5.6401579244218843E-4</v>
      </c>
      <c r="C11" s="70">
        <f>'ITALIA GIP'!C11/'ITALIA GIP'!$L11</f>
        <v>8.8550479413423575E-2</v>
      </c>
      <c r="D11" s="70">
        <f>'ITALIA GIP'!D11/'ITALIA GIP'!$L11</f>
        <v>2.3124647490129723E-2</v>
      </c>
      <c r="E11" s="70">
        <f>'ITALIA GIP'!E11/'ITALIA GIP'!$L11</f>
        <v>4.2301184433164128E-2</v>
      </c>
      <c r="F11" s="71">
        <f>'ITALIA GIP'!F11/'ITALIA GIP'!$L11</f>
        <v>2.4816694867456288E-2</v>
      </c>
      <c r="G11" s="72">
        <f>'ITALIA GIP'!G11/'ITALIA GIP'!$L11</f>
        <v>7.3322053017484484E-2</v>
      </c>
      <c r="H11" s="71">
        <f>'ITALIA GIP'!H11/'ITALIA GIP'!$L11</f>
        <v>0.32205301748448956</v>
      </c>
      <c r="I11" s="72">
        <f>'ITALIA GIP'!I11/'ITALIA GIP'!$L11</f>
        <v>3.3276931754089113E-2</v>
      </c>
      <c r="J11" s="70">
        <f>'ITALIA GIP'!J11/'ITALIA GIP'!$L11</f>
        <v>0.38747884940778343</v>
      </c>
      <c r="K11" s="70">
        <f>'ITALIA GIP'!K11/'ITALIA GIP'!$L11</f>
        <v>4.5121263395375075E-3</v>
      </c>
      <c r="L11" s="64">
        <f t="shared" si="0"/>
        <v>0.99999999999999989</v>
      </c>
      <c r="M11" s="166" t="s">
        <v>12</v>
      </c>
    </row>
    <row r="12" spans="1:13" s="7" customFormat="1" ht="102.75" customHeight="1" thickBot="1" x14ac:dyDescent="0.4">
      <c r="A12" s="21" t="s">
        <v>13</v>
      </c>
      <c r="B12" s="73">
        <f>'ITALIA GIP'!B12/'ITALIA GIP'!$L12</f>
        <v>0</v>
      </c>
      <c r="C12" s="73">
        <f>'ITALIA GIP'!C12/'ITALIA GIP'!$L12</f>
        <v>0.14759358288770053</v>
      </c>
      <c r="D12" s="73">
        <f>'ITALIA GIP'!D12/'ITALIA GIP'!$L12</f>
        <v>5.2406417112299465E-2</v>
      </c>
      <c r="E12" s="73">
        <f>'ITALIA GIP'!E12/'ITALIA GIP'!$L12</f>
        <v>0.10588235294117647</v>
      </c>
      <c r="F12" s="74">
        <f>'ITALIA GIP'!F12/'ITALIA GIP'!$L12</f>
        <v>3.8502673796791446E-2</v>
      </c>
      <c r="G12" s="75">
        <f>'ITALIA GIP'!G12/'ITALIA GIP'!$L12</f>
        <v>0.11443850267379679</v>
      </c>
      <c r="H12" s="74">
        <f>'ITALIA GIP'!H12/'ITALIA GIP'!$L12</f>
        <v>0.28663101604278074</v>
      </c>
      <c r="I12" s="75">
        <f>'ITALIA GIP'!I12/'ITALIA GIP'!$L12</f>
        <v>3.1016042780748664E-2</v>
      </c>
      <c r="J12" s="73">
        <f>'ITALIA GIP'!J12/'ITALIA GIP'!$L12</f>
        <v>0.22352941176470589</v>
      </c>
      <c r="K12" s="73">
        <f>'ITALIA GIP'!K12/'ITALIA GIP'!$L12</f>
        <v>0</v>
      </c>
      <c r="L12" s="65">
        <f t="shared" si="0"/>
        <v>0.99999999999999989</v>
      </c>
      <c r="M12" s="167"/>
    </row>
    <row r="13" spans="1:13" s="7" customFormat="1" ht="129.75" customHeight="1" x14ac:dyDescent="0.35">
      <c r="A13" s="22" t="s">
        <v>14</v>
      </c>
      <c r="B13" s="76">
        <f>'ITALIA GIP'!B13/'ITALIA GIP'!$L13</f>
        <v>1.4232849416453175E-4</v>
      </c>
      <c r="C13" s="76">
        <f>'ITALIA GIP'!C13/'ITALIA GIP'!$L13</f>
        <v>6.4332479362368342E-2</v>
      </c>
      <c r="D13" s="76">
        <f>'ITALIA GIP'!D13/'ITALIA GIP'!$L13</f>
        <v>1.9214346712211786E-2</v>
      </c>
      <c r="E13" s="76">
        <f>'ITALIA GIP'!E13/'ITALIA GIP'!$L13</f>
        <v>5.2803871335041275E-2</v>
      </c>
      <c r="F13" s="77">
        <f>'ITALIA GIP'!F13/'ITALIA GIP'!$L13</f>
        <v>2.0922288642186166E-2</v>
      </c>
      <c r="G13" s="78">
        <f>'ITALIA GIP'!G13/'ITALIA GIP'!$L13</f>
        <v>4.8534016510105325E-2</v>
      </c>
      <c r="H13" s="77">
        <f>'ITALIA GIP'!H13/'ITALIA GIP'!$L13</f>
        <v>0.28679191574153146</v>
      </c>
      <c r="I13" s="78">
        <f>'ITALIA GIP'!I13/'ITALIA GIP'!$L13</f>
        <v>4.6399089097637347E-2</v>
      </c>
      <c r="J13" s="76">
        <f>'ITALIA GIP'!J13/'ITALIA GIP'!$L13</f>
        <v>0.45943637916310848</v>
      </c>
      <c r="K13" s="76">
        <f>'ITALIA GIP'!K13/'ITALIA GIP'!$L13</f>
        <v>1.4232849416453174E-3</v>
      </c>
      <c r="L13" s="66">
        <f t="shared" si="0"/>
        <v>1</v>
      </c>
      <c r="M13" s="162" t="s">
        <v>15</v>
      </c>
    </row>
    <row r="14" spans="1:13" s="7" customFormat="1" ht="129.75" customHeight="1" thickBot="1" x14ac:dyDescent="0.4">
      <c r="A14" s="35" t="s">
        <v>16</v>
      </c>
      <c r="B14" s="79">
        <f>'ITALIA GIP'!B14/'ITALIA GIP'!$L14</f>
        <v>0</v>
      </c>
      <c r="C14" s="79">
        <f>'ITALIA GIP'!C14/'ITALIA GIP'!$L14</f>
        <v>0.13175675675675674</v>
      </c>
      <c r="D14" s="79">
        <f>'ITALIA GIP'!D14/'ITALIA GIP'!$L14</f>
        <v>6.4189189189189186E-2</v>
      </c>
      <c r="E14" s="79">
        <f>'ITALIA GIP'!E14/'ITALIA GIP'!$L14</f>
        <v>0.11570945945945946</v>
      </c>
      <c r="F14" s="80">
        <f>'ITALIA GIP'!F14/'ITALIA GIP'!$L14</f>
        <v>5.5743243243243243E-2</v>
      </c>
      <c r="G14" s="81">
        <f>'ITALIA GIP'!G14/'ITALIA GIP'!$L14</f>
        <v>0.10641891891891891</v>
      </c>
      <c r="H14" s="80">
        <f>'ITALIA GIP'!H14/'ITALIA GIP'!$L14</f>
        <v>0.27364864864864863</v>
      </c>
      <c r="I14" s="81">
        <f>'ITALIA GIP'!I14/'ITALIA GIP'!$L14</f>
        <v>3.0405405405405407E-2</v>
      </c>
      <c r="J14" s="79">
        <f>'ITALIA GIP'!J14/'ITALIA GIP'!$L14</f>
        <v>0.2195945945945946</v>
      </c>
      <c r="K14" s="79">
        <f>'ITALIA GIP'!K14/'ITALIA GIP'!$L14</f>
        <v>2.5337837837837839E-3</v>
      </c>
      <c r="L14" s="67">
        <f t="shared" si="0"/>
        <v>1</v>
      </c>
      <c r="M14" s="163"/>
    </row>
    <row r="15" spans="1:13" s="7" customFormat="1" ht="117.75" customHeight="1" x14ac:dyDescent="0.35">
      <c r="A15" s="31" t="s">
        <v>28</v>
      </c>
      <c r="B15" s="82">
        <f>'ITALIA GIP'!B15/'ITALIA GIP'!$L15</f>
        <v>0</v>
      </c>
      <c r="C15" s="82">
        <f>'ITALIA GIP'!C15/'ITALIA GIP'!$L15</f>
        <v>2.7210884353741496E-2</v>
      </c>
      <c r="D15" s="82">
        <f>'ITALIA GIP'!D15/'ITALIA GIP'!$L15</f>
        <v>5.4421768707482991E-2</v>
      </c>
      <c r="E15" s="82">
        <f>'ITALIA GIP'!E15/'ITALIA GIP'!$L15</f>
        <v>0.10884353741496598</v>
      </c>
      <c r="F15" s="83">
        <f>'ITALIA GIP'!F15/'ITALIA GIP'!$L15</f>
        <v>4.0816326530612242E-2</v>
      </c>
      <c r="G15" s="84">
        <f>'ITALIA GIP'!G15/'ITALIA GIP'!$L15</f>
        <v>2.7210884353741496E-2</v>
      </c>
      <c r="H15" s="83">
        <f>'ITALIA GIP'!H15/'ITALIA GIP'!$L15</f>
        <v>0.30612244897959184</v>
      </c>
      <c r="I15" s="84">
        <f>'ITALIA GIP'!I15/'ITALIA GIP'!$L15</f>
        <v>2.0408163265306121E-2</v>
      </c>
      <c r="J15" s="82">
        <f>'ITALIA GIP'!J15/'ITALIA GIP'!$L15</f>
        <v>0.35374149659863946</v>
      </c>
      <c r="K15" s="82">
        <f>'ITALIA GIP'!K15/'ITALIA GIP'!$L15</f>
        <v>6.1224489795918366E-2</v>
      </c>
      <c r="L15" s="68">
        <f t="shared" si="0"/>
        <v>0.99999999999999989</v>
      </c>
      <c r="M15" s="164" t="s">
        <v>17</v>
      </c>
    </row>
    <row r="16" spans="1:13" s="7" customFormat="1" ht="86.25" customHeight="1" thickBot="1" x14ac:dyDescent="0.4">
      <c r="A16" s="32" t="s">
        <v>27</v>
      </c>
      <c r="B16" s="85">
        <f>'ITALIA GIP'!B16/'ITALIA GIP'!$L16</f>
        <v>1.5105740181268882E-3</v>
      </c>
      <c r="C16" s="85">
        <f>'ITALIA GIP'!C16/'ITALIA GIP'!$L16</f>
        <v>7.4018126888217517E-2</v>
      </c>
      <c r="D16" s="85">
        <f>'ITALIA GIP'!D16/'ITALIA GIP'!$L16</f>
        <v>5.8912386706948643E-2</v>
      </c>
      <c r="E16" s="85">
        <f>'ITALIA GIP'!E16/'ITALIA GIP'!$L16</f>
        <v>9.6676737160120846E-2</v>
      </c>
      <c r="F16" s="86">
        <f>'ITALIA GIP'!F16/'ITALIA GIP'!$L16</f>
        <v>6.0422960725075529E-3</v>
      </c>
      <c r="G16" s="87">
        <f>'ITALIA GIP'!G16/'ITALIA GIP'!$L16</f>
        <v>4.0785498489425982E-2</v>
      </c>
      <c r="H16" s="86">
        <f>'ITALIA GIP'!H16/'ITALIA GIP'!$L16</f>
        <v>0.25226586102719034</v>
      </c>
      <c r="I16" s="87">
        <f>'ITALIA GIP'!I16/'ITALIA GIP'!$L16</f>
        <v>3.1722054380664652E-2</v>
      </c>
      <c r="J16" s="85">
        <f>'ITALIA GIP'!J16/'ITALIA GIP'!$L16</f>
        <v>0.41691842900302117</v>
      </c>
      <c r="K16" s="85">
        <f>'ITALIA GIP'!K16/'ITALIA GIP'!$L16</f>
        <v>2.1148036253776436E-2</v>
      </c>
      <c r="L16" s="69">
        <f t="shared" si="0"/>
        <v>1</v>
      </c>
      <c r="M16" s="165"/>
    </row>
    <row r="17" spans="1:13" s="7" customFormat="1" ht="116.25" customHeight="1" thickBot="1" x14ac:dyDescent="0.4">
      <c r="A17" s="12" t="s">
        <v>30</v>
      </c>
      <c r="B17" s="89">
        <f>'ITALIA GIP'!B17/'ITALIA GIP'!$L17</f>
        <v>0</v>
      </c>
      <c r="C17" s="89">
        <f>'ITALIA GIP'!C17/'ITALIA GIP'!$L17</f>
        <v>6.9164265129683003E-2</v>
      </c>
      <c r="D17" s="89">
        <f>'ITALIA GIP'!D17/'ITALIA GIP'!$L17</f>
        <v>9.5100864553314124E-2</v>
      </c>
      <c r="E17" s="89">
        <f>'ITALIA GIP'!E17/'ITALIA GIP'!$L17</f>
        <v>0.29682997118155618</v>
      </c>
      <c r="F17" s="93">
        <f>'ITALIA GIP'!F17/'ITALIA GIP'!$L17</f>
        <v>2.0172910662824207E-2</v>
      </c>
      <c r="G17" s="91">
        <f>'ITALIA GIP'!G17/'ITALIA GIP'!$L17</f>
        <v>2.8818443804034581E-2</v>
      </c>
      <c r="H17" s="93">
        <f>'ITALIA GIP'!H17/'ITALIA GIP'!$L17</f>
        <v>0.22190201729106629</v>
      </c>
      <c r="I17" s="91">
        <f>'ITALIA GIP'!I17/'ITALIA GIP'!$L17</f>
        <v>8.6455331412103754E-3</v>
      </c>
      <c r="J17" s="89">
        <f>'ITALIA GIP'!J17/'ITALIA GIP'!$L17</f>
        <v>0.2478386167146974</v>
      </c>
      <c r="K17" s="89">
        <f>'ITALIA GIP'!K17/'ITALIA GIP'!$L17</f>
        <v>1.1527377521613832E-2</v>
      </c>
      <c r="L17" s="113">
        <f t="shared" si="0"/>
        <v>1</v>
      </c>
      <c r="M17" s="10" t="s">
        <v>18</v>
      </c>
    </row>
    <row r="18" spans="1:13" s="7" customFormat="1" ht="45.75" customHeight="1" thickBot="1" x14ac:dyDescent="0.4">
      <c r="A18" s="168" t="s">
        <v>19</v>
      </c>
      <c r="B18" s="169"/>
      <c r="C18" s="169"/>
      <c r="D18" s="169"/>
      <c r="E18" s="169"/>
      <c r="F18" s="169"/>
      <c r="G18" s="169"/>
      <c r="H18" s="169"/>
      <c r="I18" s="169"/>
      <c r="J18" s="169"/>
      <c r="K18" s="169"/>
      <c r="L18" s="11"/>
    </row>
    <row r="19" spans="1:13" s="7" customFormat="1" ht="80.25" customHeight="1" thickBot="1" x14ac:dyDescent="0.4">
      <c r="A19" s="20" t="s">
        <v>20</v>
      </c>
      <c r="B19" s="61">
        <f>'ITALIA GIP'!B19/'ITALIA GIP'!$L19</f>
        <v>9.1596061369361118E-4</v>
      </c>
      <c r="C19" s="61">
        <f>'ITALIA GIP'!C19/'ITALIA GIP'!$L19</f>
        <v>0.14975956033890542</v>
      </c>
      <c r="D19" s="61">
        <f>'ITALIA GIP'!D19/'ITALIA GIP'!$L19</f>
        <v>6.6407144492786809E-3</v>
      </c>
      <c r="E19" s="61">
        <f>'ITALIA GIP'!E19/'ITALIA GIP'!$L19</f>
        <v>6.3430272498282578E-2</v>
      </c>
      <c r="F19" s="62">
        <f>'ITALIA GIP'!F19/'ITALIA GIP'!$L19</f>
        <v>3.5493473780627435E-2</v>
      </c>
      <c r="G19" s="61">
        <f>'ITALIA GIP'!G19/'ITALIA GIP'!$L19</f>
        <v>0.11335012594458438</v>
      </c>
      <c r="H19" s="62">
        <f>'ITALIA GIP'!H19/'ITALIA GIP'!$L19</f>
        <v>0.3707350583924891</v>
      </c>
      <c r="I19" s="61">
        <f>'ITALIA GIP'!I19/'ITALIA GIP'!$L19</f>
        <v>8.1978474925578207E-2</v>
      </c>
      <c r="J19" s="61">
        <f>'ITALIA GIP'!J19/'ITALIA GIP'!$L19</f>
        <v>0.16784978245935425</v>
      </c>
      <c r="K19" s="61">
        <f>'ITALIA GIP'!K19/'ITALIA GIP'!$L19</f>
        <v>9.8465765972063201E-3</v>
      </c>
      <c r="L19" s="63">
        <f t="shared" ref="L19:L25" si="1">SUM(B19:K19)</f>
        <v>1</v>
      </c>
    </row>
    <row r="20" spans="1:13" s="7" customFormat="1" ht="105.75" customHeight="1" x14ac:dyDescent="0.35">
      <c r="A20" s="25" t="s">
        <v>21</v>
      </c>
      <c r="B20" s="70">
        <f>'ITALIA GIP'!B20/'ITALIA GIP'!$L20</f>
        <v>1.4224751066856331E-3</v>
      </c>
      <c r="C20" s="70">
        <f>'ITALIA GIP'!C20/'ITALIA GIP'!$L20</f>
        <v>0.15647226173541964</v>
      </c>
      <c r="D20" s="70">
        <f>'ITALIA GIP'!D20/'ITALIA GIP'!$L20</f>
        <v>8.5348506401137988E-3</v>
      </c>
      <c r="E20" s="70">
        <f>'ITALIA GIP'!E20/'ITALIA GIP'!$L20</f>
        <v>5.2631578947368418E-2</v>
      </c>
      <c r="F20" s="71">
        <f>'ITALIA GIP'!F20/'ITALIA GIP'!$L20</f>
        <v>3.5561877667140827E-2</v>
      </c>
      <c r="G20" s="72">
        <f>'ITALIA GIP'!G20/'ITALIA GIP'!$L20</f>
        <v>0.11948790896159317</v>
      </c>
      <c r="H20" s="71">
        <f>'ITALIA GIP'!H20/'ITALIA GIP'!$L20</f>
        <v>0.42105263157894735</v>
      </c>
      <c r="I20" s="72">
        <f>'ITALIA GIP'!I20/'ITALIA GIP'!$L20</f>
        <v>6.5433854907539113E-2</v>
      </c>
      <c r="J20" s="70">
        <f>'ITALIA GIP'!J20/'ITALIA GIP'!$L20</f>
        <v>0.1337126600284495</v>
      </c>
      <c r="K20" s="70">
        <f>'ITALIA GIP'!K20/'ITALIA GIP'!$L20</f>
        <v>5.6899004267425323E-3</v>
      </c>
      <c r="L20" s="64">
        <f t="shared" si="1"/>
        <v>1</v>
      </c>
      <c r="M20" s="166" t="s">
        <v>12</v>
      </c>
    </row>
    <row r="21" spans="1:13" s="7" customFormat="1" ht="102.75" customHeight="1" thickBot="1" x14ac:dyDescent="0.4">
      <c r="A21" s="21" t="s">
        <v>22</v>
      </c>
      <c r="B21" s="73">
        <f>'ITALIA GIP'!B21/'ITALIA GIP'!$L21</f>
        <v>0</v>
      </c>
      <c r="C21" s="73">
        <f>'ITALIA GIP'!C21/'ITALIA GIP'!$L21</f>
        <v>0.171875</v>
      </c>
      <c r="D21" s="73">
        <f>'ITALIA GIP'!D21/'ITALIA GIP'!$L21</f>
        <v>2.34375E-2</v>
      </c>
      <c r="E21" s="73">
        <f>'ITALIA GIP'!E21/'ITALIA GIP'!$L21</f>
        <v>0.203125</v>
      </c>
      <c r="F21" s="74">
        <f>'ITALIA GIP'!F21/'ITALIA GIP'!$L21</f>
        <v>2.34375E-2</v>
      </c>
      <c r="G21" s="75">
        <f>'ITALIA GIP'!G21/'ITALIA GIP'!$L21</f>
        <v>0.1484375</v>
      </c>
      <c r="H21" s="74">
        <f>'ITALIA GIP'!H21/'ITALIA GIP'!$L21</f>
        <v>0.265625</v>
      </c>
      <c r="I21" s="75">
        <f>'ITALIA GIP'!I21/'ITALIA GIP'!$L21</f>
        <v>2.34375E-2</v>
      </c>
      <c r="J21" s="73">
        <f>'ITALIA GIP'!J21/'ITALIA GIP'!$L21</f>
        <v>0.140625</v>
      </c>
      <c r="K21" s="73">
        <f>'ITALIA GIP'!K21/'ITALIA GIP'!$L21</f>
        <v>0</v>
      </c>
      <c r="L21" s="65">
        <f t="shared" si="1"/>
        <v>1</v>
      </c>
      <c r="M21" s="167"/>
    </row>
    <row r="22" spans="1:13" s="7" customFormat="1" ht="129.75" customHeight="1" x14ac:dyDescent="0.35">
      <c r="A22" s="22" t="s">
        <v>23</v>
      </c>
      <c r="B22" s="76">
        <f>'ITALIA GIP'!B22/'ITALIA GIP'!$L22</f>
        <v>6.9832402234636874E-4</v>
      </c>
      <c r="C22" s="76">
        <f>'ITALIA GIP'!C22/'ITALIA GIP'!$L22</f>
        <v>0.14664804469273743</v>
      </c>
      <c r="D22" s="76">
        <f>'ITALIA GIP'!D22/'ITALIA GIP'!$L22</f>
        <v>4.5391061452513971E-3</v>
      </c>
      <c r="E22" s="76">
        <f>'ITALIA GIP'!E22/'ITALIA GIP'!$L22</f>
        <v>4.7835195530726259E-2</v>
      </c>
      <c r="F22" s="77">
        <f>'ITALIA GIP'!F22/'ITALIA GIP'!$L22</f>
        <v>3.5963687150837989E-2</v>
      </c>
      <c r="G22" s="78">
        <f>'ITALIA GIP'!G22/'ITALIA GIP'!$L22</f>
        <v>0.11347765363128491</v>
      </c>
      <c r="H22" s="77">
        <f>'ITALIA GIP'!H22/'ITALIA GIP'!$L22</f>
        <v>0.375</v>
      </c>
      <c r="I22" s="78">
        <f>'ITALIA GIP'!I22/'ITALIA GIP'!$L22</f>
        <v>9.3924581005586594E-2</v>
      </c>
      <c r="J22" s="76">
        <f>'ITALIA GIP'!J22/'ITALIA GIP'!$L22</f>
        <v>0.17946927374301677</v>
      </c>
      <c r="K22" s="76">
        <f>'ITALIA GIP'!K22/'ITALIA GIP'!$L22</f>
        <v>2.4441340782122905E-3</v>
      </c>
      <c r="L22" s="66">
        <f t="shared" si="1"/>
        <v>1</v>
      </c>
      <c r="M22" s="162" t="s">
        <v>15</v>
      </c>
    </row>
    <row r="23" spans="1:13" s="7" customFormat="1" ht="129.75" customHeight="1" thickBot="1" x14ac:dyDescent="0.4">
      <c r="A23" s="35" t="s">
        <v>24</v>
      </c>
      <c r="B23" s="79">
        <f>'ITALIA GIP'!B23/'ITALIA GIP'!$L23</f>
        <v>6.4516129032258064E-3</v>
      </c>
      <c r="C23" s="79">
        <f>'ITALIA GIP'!C23/'ITALIA GIP'!$L23</f>
        <v>0.2129032258064516</v>
      </c>
      <c r="D23" s="79">
        <f>'ITALIA GIP'!D23/'ITALIA GIP'!$L23</f>
        <v>2.5806451612903226E-2</v>
      </c>
      <c r="E23" s="79">
        <f>'ITALIA GIP'!E23/'ITALIA GIP'!$L23</f>
        <v>0.14838709677419354</v>
      </c>
      <c r="F23" s="80">
        <f>'ITALIA GIP'!F23/'ITALIA GIP'!$L23</f>
        <v>4.5161290322580643E-2</v>
      </c>
      <c r="G23" s="81">
        <f>'ITALIA GIP'!G23/'ITALIA GIP'!$L23</f>
        <v>0.13548387096774195</v>
      </c>
      <c r="H23" s="80">
        <f>'ITALIA GIP'!H23/'ITALIA GIP'!$L23</f>
        <v>0.2709677419354839</v>
      </c>
      <c r="I23" s="81">
        <f>'ITALIA GIP'!I23/'ITALIA GIP'!$L23</f>
        <v>1.935483870967742E-2</v>
      </c>
      <c r="J23" s="79">
        <f>'ITALIA GIP'!J23/'ITALIA GIP'!$L23</f>
        <v>0.12903225806451613</v>
      </c>
      <c r="K23" s="79">
        <f>'ITALIA GIP'!K23/'ITALIA GIP'!$L23</f>
        <v>6.4516129032258064E-3</v>
      </c>
      <c r="L23" s="67">
        <f t="shared" si="1"/>
        <v>1</v>
      </c>
      <c r="M23" s="163"/>
    </row>
    <row r="24" spans="1:13" s="7" customFormat="1" ht="86.25" customHeight="1" x14ac:dyDescent="0.35">
      <c r="A24" s="31" t="s">
        <v>25</v>
      </c>
      <c r="B24" s="82">
        <f>'ITALIA GIP'!B24/'ITALIA GIP'!$L24</f>
        <v>0</v>
      </c>
      <c r="C24" s="82">
        <f>'ITALIA GIP'!C24/'ITALIA GIP'!$L24</f>
        <v>0.16176470588235295</v>
      </c>
      <c r="D24" s="82">
        <f>'ITALIA GIP'!D24/'ITALIA GIP'!$L24</f>
        <v>4.4117647058823532E-2</v>
      </c>
      <c r="E24" s="82">
        <f>'ITALIA GIP'!E24/'ITALIA GIP'!$L24</f>
        <v>0.13235294117647059</v>
      </c>
      <c r="F24" s="83">
        <f>'ITALIA GIP'!F24/'ITALIA GIP'!$L24</f>
        <v>1.4705882352941176E-2</v>
      </c>
      <c r="G24" s="84">
        <f>'ITALIA GIP'!G24/'ITALIA GIP'!$L24</f>
        <v>2.9411764705882353E-2</v>
      </c>
      <c r="H24" s="83">
        <f>'ITALIA GIP'!H24/'ITALIA GIP'!$L24</f>
        <v>0.22058823529411764</v>
      </c>
      <c r="I24" s="84">
        <f>'ITALIA GIP'!I24/'ITALIA GIP'!$L24</f>
        <v>4.4117647058823532E-2</v>
      </c>
      <c r="J24" s="82">
        <f>'ITALIA GIP'!J24/'ITALIA GIP'!$L24</f>
        <v>0.16176470588235295</v>
      </c>
      <c r="K24" s="82">
        <f>'ITALIA GIP'!K24/'ITALIA GIP'!$L24</f>
        <v>0.19117647058823528</v>
      </c>
      <c r="L24" s="68">
        <f t="shared" si="1"/>
        <v>1</v>
      </c>
      <c r="M24" s="164" t="s">
        <v>17</v>
      </c>
    </row>
    <row r="25" spans="1:13" s="7" customFormat="1" ht="86.25" customHeight="1" thickBot="1" x14ac:dyDescent="0.4">
      <c r="A25" s="32" t="s">
        <v>26</v>
      </c>
      <c r="B25" s="85">
        <f>'ITALIA GIP'!B25/'ITALIA GIP'!$L25</f>
        <v>0</v>
      </c>
      <c r="C25" s="85">
        <f>'ITALIA GIP'!C25/'ITALIA GIP'!$L25</f>
        <v>0.14739884393063585</v>
      </c>
      <c r="D25" s="85">
        <f>'ITALIA GIP'!D25/'ITALIA GIP'!$L25</f>
        <v>0</v>
      </c>
      <c r="E25" s="85">
        <f>'ITALIA GIP'!E25/'ITALIA GIP'!$L25</f>
        <v>6.0693641618497107E-2</v>
      </c>
      <c r="F25" s="86">
        <f>'ITALIA GIP'!F25/'ITALIA GIP'!$L25</f>
        <v>3.4682080924855488E-2</v>
      </c>
      <c r="G25" s="87">
        <f>'ITALIA GIP'!G25/'ITALIA GIP'!$L25</f>
        <v>0.11560693641618497</v>
      </c>
      <c r="H25" s="86">
        <f>'ITALIA GIP'!H25/'ITALIA GIP'!$L25</f>
        <v>0.34104046242774566</v>
      </c>
      <c r="I25" s="87">
        <f>'ITALIA GIP'!I25/'ITALIA GIP'!$L25</f>
        <v>7.8034682080924858E-2</v>
      </c>
      <c r="J25" s="85">
        <f>'ITALIA GIP'!J25/'ITALIA GIP'!$L25</f>
        <v>0.18786127167630057</v>
      </c>
      <c r="K25" s="85">
        <f>'ITALIA GIP'!K25/'ITALIA GIP'!$L25</f>
        <v>3.4682080924855488E-2</v>
      </c>
      <c r="L25" s="69">
        <f t="shared" si="1"/>
        <v>0.99999999999999989</v>
      </c>
      <c r="M25" s="165"/>
    </row>
    <row r="26" spans="1:13" s="7" customFormat="1" ht="116.25" customHeight="1" thickBot="1" x14ac:dyDescent="0.4">
      <c r="A26" s="12" t="s">
        <v>29</v>
      </c>
      <c r="B26" s="89">
        <f>'ITALIA GIP'!B26/'ITALIA GIP'!$L26</f>
        <v>0</v>
      </c>
      <c r="C26" s="89">
        <f>'ITALIA GIP'!C26/'ITALIA GIP'!$L26</f>
        <v>6.7961165048543687E-2</v>
      </c>
      <c r="D26" s="89">
        <f>'ITALIA GIP'!D26/'ITALIA GIP'!$L26</f>
        <v>0</v>
      </c>
      <c r="E26" s="89">
        <f>'ITALIA GIP'!E26/'ITALIA GIP'!$L26</f>
        <v>0.23300970873786409</v>
      </c>
      <c r="F26" s="93">
        <f>'ITALIA GIP'!F26/'ITALIA GIP'!$L26</f>
        <v>3.8834951456310676E-2</v>
      </c>
      <c r="G26" s="91">
        <f>'ITALIA GIP'!G26/'ITALIA GIP'!$L26</f>
        <v>3.8834951456310676E-2</v>
      </c>
      <c r="H26" s="93">
        <f>'ITALIA GIP'!H26/'ITALIA GIP'!$L26</f>
        <v>0.38834951456310679</v>
      </c>
      <c r="I26" s="91">
        <f>'ITALIA GIP'!I26/'ITALIA GIP'!$L26</f>
        <v>6.7961165048543687E-2</v>
      </c>
      <c r="J26" s="89">
        <f>'ITALIA GIP'!J26/'ITALIA GIP'!$L26</f>
        <v>0.10679611650485436</v>
      </c>
      <c r="K26" s="89">
        <f>'ITALIA GIP'!K26/'ITALIA GIP'!$L26</f>
        <v>5.8252427184466021E-2</v>
      </c>
      <c r="L26" s="113">
        <f t="shared" ref="L26" si="2">SUM(B26:K26)</f>
        <v>0.99999999999999978</v>
      </c>
      <c r="M26" s="10" t="s">
        <v>18</v>
      </c>
    </row>
    <row r="27" spans="1:13" ht="33" customHeight="1" x14ac:dyDescent="0.25">
      <c r="A27" s="13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3" ht="33" customHeight="1" x14ac:dyDescent="0.25">
      <c r="A28" s="13" t="s">
        <v>46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3" ht="33" customHeight="1" x14ac:dyDescent="0.25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3" ht="22.5" x14ac:dyDescent="0.15">
      <c r="A30" s="15"/>
    </row>
    <row r="31" spans="1:13" ht="22.5" x14ac:dyDescent="0.15">
      <c r="A31" s="15"/>
    </row>
    <row r="32" spans="1:13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  <row r="50" spans="1:1" ht="22.5" x14ac:dyDescent="0.15">
      <c r="A50" s="15"/>
    </row>
    <row r="51" spans="1:1" ht="22.5" x14ac:dyDescent="0.15">
      <c r="A51" s="15"/>
    </row>
    <row r="52" spans="1:1" ht="22.5" x14ac:dyDescent="0.15">
      <c r="A52" s="15"/>
    </row>
    <row r="53" spans="1:1" ht="22.5" x14ac:dyDescent="0.15">
      <c r="A53" s="15"/>
    </row>
    <row r="54" spans="1:1" ht="22.5" x14ac:dyDescent="0.15">
      <c r="A54" s="15"/>
    </row>
    <row r="55" spans="1:1" ht="22.5" x14ac:dyDescent="0.15">
      <c r="A55" s="15"/>
    </row>
    <row r="56" spans="1:1" ht="22.5" x14ac:dyDescent="0.15">
      <c r="A56" s="15"/>
    </row>
    <row r="57" spans="1:1" ht="22.5" x14ac:dyDescent="0.15">
      <c r="A57" s="15"/>
    </row>
  </sheetData>
  <mergeCells count="14">
    <mergeCell ref="M22:M23"/>
    <mergeCell ref="M24:M25"/>
    <mergeCell ref="A9:K9"/>
    <mergeCell ref="M11:M12"/>
    <mergeCell ref="M13:M14"/>
    <mergeCell ref="M15:M16"/>
    <mergeCell ref="A6:K6"/>
    <mergeCell ref="A18:K18"/>
    <mergeCell ref="M20:M21"/>
    <mergeCell ref="A1:K1"/>
    <mergeCell ref="A2:K2"/>
    <mergeCell ref="A3:K3"/>
    <mergeCell ref="A4:K4"/>
    <mergeCell ref="A5:K5"/>
  </mergeCells>
  <printOptions horizontalCentered="1"/>
  <pageMargins left="0.31496062992125984" right="0.31496062992125984" top="0.74803149606299213" bottom="0.35433070866141736" header="0.31496062992125984" footer="0.31496062992125984"/>
  <pageSetup paperSize="9" scale="27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" sqref="B2"/>
    </sheetView>
  </sheetViews>
  <sheetFormatPr defaultRowHeight="12.75" x14ac:dyDescent="0.2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6"/>
  <sheetViews>
    <sheetView zoomScale="50" zoomScaleNormal="50" zoomScaleSheetLayoutView="50" workbookViewId="0">
      <pane xSplit="1" ySplit="7" topLeftCell="B8" activePane="bottomRight" state="frozen"/>
      <selection activeCell="I11" sqref="I11"/>
      <selection pane="topRight" activeCell="I11" sqref="I11"/>
      <selection pane="bottomLeft" activeCell="I11" sqref="I11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6384" width="8" style="5"/>
  </cols>
  <sheetData>
    <row r="1" spans="1:13" s="2" customFormat="1" ht="25.5" x14ac:dyDescent="0.35">
      <c r="A1" s="170" t="s">
        <v>0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"/>
      <c r="M1" s="1"/>
    </row>
    <row r="2" spans="1:13" s="2" customFormat="1" ht="25.5" x14ac:dyDescent="0.35">
      <c r="A2" s="170" t="s">
        <v>1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3"/>
      <c r="M2" s="3"/>
    </row>
    <row r="3" spans="1:13" s="2" customFormat="1" ht="25.5" customHeight="1" x14ac:dyDescent="0.35">
      <c r="A3" s="171" t="s">
        <v>2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3"/>
      <c r="M3" s="3"/>
    </row>
    <row r="4" spans="1:13" s="2" customFormat="1" ht="27" customHeight="1" x14ac:dyDescent="0.4">
      <c r="A4" s="172"/>
      <c r="B4" s="172"/>
      <c r="C4" s="172"/>
      <c r="D4" s="172"/>
      <c r="E4" s="172"/>
      <c r="F4" s="172"/>
      <c r="G4" s="172"/>
      <c r="H4" s="172"/>
      <c r="I4" s="172"/>
      <c r="J4" s="172"/>
      <c r="K4" s="172"/>
      <c r="L4" s="3"/>
      <c r="M4" s="3"/>
    </row>
    <row r="5" spans="1:13" ht="26.25" x14ac:dyDescent="0.35">
      <c r="A5" s="173" t="s">
        <v>61</v>
      </c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4"/>
      <c r="M5" s="3"/>
    </row>
    <row r="6" spans="1:13" s="109" customFormat="1" ht="26.25" customHeight="1" thickBot="1" x14ac:dyDescent="0.35">
      <c r="A6" s="107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08"/>
    </row>
    <row r="7" spans="1:13" s="6" customFormat="1" ht="228.75" customHeight="1" thickBot="1" x14ac:dyDescent="0.3">
      <c r="A7" s="119" t="s">
        <v>4</v>
      </c>
      <c r="B7" s="60" t="s">
        <v>33</v>
      </c>
      <c r="C7" s="58" t="s">
        <v>34</v>
      </c>
      <c r="D7" s="58" t="s">
        <v>35</v>
      </c>
      <c r="E7" s="124" t="s">
        <v>49</v>
      </c>
      <c r="F7" s="59" t="s">
        <v>31</v>
      </c>
      <c r="G7" s="120" t="s">
        <v>51</v>
      </c>
      <c r="H7" s="59" t="s">
        <v>32</v>
      </c>
      <c r="I7" s="60" t="s">
        <v>36</v>
      </c>
      <c r="J7" s="58" t="s">
        <v>5</v>
      </c>
      <c r="K7" s="58" t="s">
        <v>6</v>
      </c>
      <c r="L7" s="58" t="s">
        <v>7</v>
      </c>
      <c r="M7" s="3"/>
    </row>
    <row r="8" spans="1:13" s="7" customFormat="1" ht="112.5" customHeight="1" thickBot="1" x14ac:dyDescent="0.4">
      <c r="A8" s="154" t="s">
        <v>8</v>
      </c>
      <c r="B8" s="94">
        <v>12</v>
      </c>
      <c r="C8" s="94">
        <v>6728</v>
      </c>
      <c r="D8" s="94">
        <v>227</v>
      </c>
      <c r="E8" s="94">
        <v>942</v>
      </c>
      <c r="F8" s="95">
        <v>2517</v>
      </c>
      <c r="G8" s="96">
        <v>2234</v>
      </c>
      <c r="H8" s="95">
        <v>4611</v>
      </c>
      <c r="I8" s="96">
        <v>487</v>
      </c>
      <c r="J8" s="94">
        <v>3870</v>
      </c>
      <c r="K8" s="94">
        <v>70</v>
      </c>
      <c r="L8" s="155">
        <v>21698</v>
      </c>
      <c r="M8" s="3"/>
    </row>
    <row r="9" spans="1:13" s="7" customFormat="1" ht="42.75" customHeight="1" thickBot="1" x14ac:dyDescent="0.4">
      <c r="A9" s="168" t="s">
        <v>9</v>
      </c>
      <c r="B9" s="169"/>
      <c r="C9" s="169"/>
      <c r="D9" s="169"/>
      <c r="E9" s="169"/>
      <c r="F9" s="169"/>
      <c r="G9" s="169"/>
      <c r="H9" s="169"/>
      <c r="I9" s="169"/>
      <c r="J9" s="169"/>
      <c r="K9" s="175"/>
      <c r="L9" s="8"/>
      <c r="M9" s="3"/>
    </row>
    <row r="10" spans="1:13" s="7" customFormat="1" ht="108.75" customHeight="1" thickBot="1" x14ac:dyDescent="0.4">
      <c r="A10" s="20" t="s">
        <v>10</v>
      </c>
      <c r="B10" s="29">
        <v>3</v>
      </c>
      <c r="C10" s="29">
        <v>4415</v>
      </c>
      <c r="D10" s="29">
        <v>49</v>
      </c>
      <c r="E10" s="29">
        <v>227</v>
      </c>
      <c r="F10" s="43">
        <v>1877</v>
      </c>
      <c r="G10" s="29">
        <v>1252</v>
      </c>
      <c r="H10" s="43">
        <v>3544</v>
      </c>
      <c r="I10" s="29">
        <v>309</v>
      </c>
      <c r="J10" s="29">
        <v>3153</v>
      </c>
      <c r="K10" s="29">
        <v>38</v>
      </c>
      <c r="L10" s="18">
        <v>14867</v>
      </c>
      <c r="M10" s="3"/>
    </row>
    <row r="11" spans="1:13" s="7" customFormat="1" ht="105.75" customHeight="1" x14ac:dyDescent="0.35">
      <c r="A11" s="25" t="s">
        <v>11</v>
      </c>
      <c r="B11" s="27">
        <v>0</v>
      </c>
      <c r="C11" s="27">
        <v>705</v>
      </c>
      <c r="D11" s="27">
        <v>3</v>
      </c>
      <c r="E11" s="27">
        <v>16</v>
      </c>
      <c r="F11" s="44">
        <v>371</v>
      </c>
      <c r="G11" s="38">
        <v>180</v>
      </c>
      <c r="H11" s="44">
        <v>706</v>
      </c>
      <c r="I11" s="38">
        <v>44</v>
      </c>
      <c r="J11" s="27">
        <v>731</v>
      </c>
      <c r="K11" s="27">
        <v>4</v>
      </c>
      <c r="L11" s="28">
        <v>2760</v>
      </c>
      <c r="M11" s="166" t="s">
        <v>12</v>
      </c>
    </row>
    <row r="12" spans="1:13" s="7" customFormat="1" ht="102.75" customHeight="1" thickBot="1" x14ac:dyDescent="0.4">
      <c r="A12" s="21" t="s">
        <v>13</v>
      </c>
      <c r="B12" s="26">
        <v>0</v>
      </c>
      <c r="C12" s="26">
        <v>309</v>
      </c>
      <c r="D12" s="26">
        <v>3</v>
      </c>
      <c r="E12" s="26">
        <v>12</v>
      </c>
      <c r="F12" s="45">
        <v>118</v>
      </c>
      <c r="G12" s="39">
        <v>101</v>
      </c>
      <c r="H12" s="45">
        <v>200</v>
      </c>
      <c r="I12" s="39">
        <v>8</v>
      </c>
      <c r="J12" s="26">
        <v>123</v>
      </c>
      <c r="K12" s="26">
        <v>1</v>
      </c>
      <c r="L12" s="19">
        <v>875</v>
      </c>
      <c r="M12" s="167"/>
    </row>
    <row r="13" spans="1:13" s="7" customFormat="1" ht="129.75" customHeight="1" x14ac:dyDescent="0.35">
      <c r="A13" s="22" t="s">
        <v>14</v>
      </c>
      <c r="B13" s="23">
        <v>2</v>
      </c>
      <c r="C13" s="23">
        <v>2489</v>
      </c>
      <c r="D13" s="23">
        <v>19</v>
      </c>
      <c r="E13" s="23">
        <v>108</v>
      </c>
      <c r="F13" s="46">
        <v>1094</v>
      </c>
      <c r="G13" s="40">
        <v>716</v>
      </c>
      <c r="H13" s="46">
        <v>2211</v>
      </c>
      <c r="I13" s="40">
        <v>228</v>
      </c>
      <c r="J13" s="23">
        <v>2008</v>
      </c>
      <c r="K13" s="23">
        <v>6</v>
      </c>
      <c r="L13" s="24">
        <v>8881</v>
      </c>
      <c r="M13" s="162" t="s">
        <v>15</v>
      </c>
    </row>
    <row r="14" spans="1:13" s="7" customFormat="1" ht="129.75" customHeight="1" thickBot="1" x14ac:dyDescent="0.4">
      <c r="A14" s="35" t="s">
        <v>16</v>
      </c>
      <c r="B14" s="36">
        <v>0</v>
      </c>
      <c r="C14" s="36">
        <v>633</v>
      </c>
      <c r="D14" s="36">
        <v>9</v>
      </c>
      <c r="E14" s="36">
        <v>21</v>
      </c>
      <c r="F14" s="47">
        <v>221</v>
      </c>
      <c r="G14" s="41">
        <v>159</v>
      </c>
      <c r="H14" s="47">
        <v>208</v>
      </c>
      <c r="I14" s="41">
        <v>6</v>
      </c>
      <c r="J14" s="36">
        <v>114</v>
      </c>
      <c r="K14" s="36">
        <v>1</v>
      </c>
      <c r="L14" s="37">
        <v>1372</v>
      </c>
      <c r="M14" s="163"/>
    </row>
    <row r="15" spans="1:13" s="7" customFormat="1" ht="117.75" customHeight="1" x14ac:dyDescent="0.35">
      <c r="A15" s="31" t="s">
        <v>28</v>
      </c>
      <c r="B15" s="49">
        <v>0</v>
      </c>
      <c r="C15" s="49">
        <v>55</v>
      </c>
      <c r="D15" s="49">
        <v>6</v>
      </c>
      <c r="E15" s="49">
        <v>10</v>
      </c>
      <c r="F15" s="50">
        <v>21</v>
      </c>
      <c r="G15" s="51">
        <v>17</v>
      </c>
      <c r="H15" s="50">
        <v>59</v>
      </c>
      <c r="I15" s="51">
        <v>2</v>
      </c>
      <c r="J15" s="49">
        <v>46</v>
      </c>
      <c r="K15" s="49">
        <v>15</v>
      </c>
      <c r="L15" s="30">
        <v>231</v>
      </c>
      <c r="M15" s="164" t="s">
        <v>17</v>
      </c>
    </row>
    <row r="16" spans="1:13" s="7" customFormat="1" ht="86.25" customHeight="1" thickBot="1" x14ac:dyDescent="0.4">
      <c r="A16" s="32" t="s">
        <v>27</v>
      </c>
      <c r="B16" s="33">
        <v>0</v>
      </c>
      <c r="C16" s="33">
        <v>176</v>
      </c>
      <c r="D16" s="33">
        <v>5</v>
      </c>
      <c r="E16" s="33">
        <v>39</v>
      </c>
      <c r="F16" s="48">
        <v>44</v>
      </c>
      <c r="G16" s="42">
        <v>63</v>
      </c>
      <c r="H16" s="48">
        <v>122</v>
      </c>
      <c r="I16" s="42">
        <v>19</v>
      </c>
      <c r="J16" s="33">
        <v>106</v>
      </c>
      <c r="K16" s="33">
        <v>11</v>
      </c>
      <c r="L16" s="34">
        <v>585</v>
      </c>
      <c r="M16" s="165"/>
    </row>
    <row r="17" spans="1:13" s="7" customFormat="1" ht="116.25" customHeight="1" thickBot="1" x14ac:dyDescent="0.4">
      <c r="A17" s="9" t="s">
        <v>30</v>
      </c>
      <c r="B17" s="52">
        <v>1</v>
      </c>
      <c r="C17" s="52">
        <v>48</v>
      </c>
      <c r="D17" s="52">
        <v>4</v>
      </c>
      <c r="E17" s="52">
        <v>21</v>
      </c>
      <c r="F17" s="53">
        <v>8</v>
      </c>
      <c r="G17" s="54">
        <v>16</v>
      </c>
      <c r="H17" s="53">
        <v>38</v>
      </c>
      <c r="I17" s="54">
        <v>2</v>
      </c>
      <c r="J17" s="52">
        <v>25</v>
      </c>
      <c r="K17" s="52">
        <v>0</v>
      </c>
      <c r="L17" s="16">
        <v>163</v>
      </c>
      <c r="M17" s="10" t="s">
        <v>18</v>
      </c>
    </row>
    <row r="18" spans="1:13" s="7" customFormat="1" ht="45.75" customHeight="1" thickBot="1" x14ac:dyDescent="0.4">
      <c r="A18" s="168" t="s">
        <v>19</v>
      </c>
      <c r="B18" s="169"/>
      <c r="C18" s="169"/>
      <c r="D18" s="169"/>
      <c r="E18" s="169"/>
      <c r="F18" s="169"/>
      <c r="G18" s="169"/>
      <c r="H18" s="169"/>
      <c r="I18" s="169"/>
      <c r="J18" s="169"/>
      <c r="K18" s="169"/>
      <c r="L18" s="11"/>
    </row>
    <row r="19" spans="1:13" s="7" customFormat="1" ht="80.25" customHeight="1" thickBot="1" x14ac:dyDescent="0.4">
      <c r="A19" s="20" t="s">
        <v>20</v>
      </c>
      <c r="B19" s="29">
        <v>2</v>
      </c>
      <c r="C19" s="29">
        <v>332</v>
      </c>
      <c r="D19" s="29">
        <v>12</v>
      </c>
      <c r="E19" s="29">
        <v>187</v>
      </c>
      <c r="F19" s="43">
        <v>95</v>
      </c>
      <c r="G19" s="29">
        <v>174</v>
      </c>
      <c r="H19" s="43">
        <v>358</v>
      </c>
      <c r="I19" s="29">
        <v>70</v>
      </c>
      <c r="J19" s="29">
        <v>256</v>
      </c>
      <c r="K19" s="29">
        <v>11</v>
      </c>
      <c r="L19" s="18">
        <v>1497</v>
      </c>
    </row>
    <row r="20" spans="1:13" s="7" customFormat="1" ht="105.75" customHeight="1" x14ac:dyDescent="0.35">
      <c r="A20" s="25" t="s">
        <v>21</v>
      </c>
      <c r="B20" s="27">
        <v>0</v>
      </c>
      <c r="C20" s="27">
        <v>40</v>
      </c>
      <c r="D20" s="27">
        <v>0</v>
      </c>
      <c r="E20" s="27">
        <v>11</v>
      </c>
      <c r="F20" s="44">
        <v>20</v>
      </c>
      <c r="G20" s="38">
        <v>26</v>
      </c>
      <c r="H20" s="44">
        <v>61</v>
      </c>
      <c r="I20" s="38">
        <v>4</v>
      </c>
      <c r="J20" s="27">
        <v>49</v>
      </c>
      <c r="K20" s="27">
        <v>2</v>
      </c>
      <c r="L20" s="28">
        <v>213</v>
      </c>
      <c r="M20" s="166" t="s">
        <v>12</v>
      </c>
    </row>
    <row r="21" spans="1:13" s="7" customFormat="1" ht="102.75" customHeight="1" thickBot="1" x14ac:dyDescent="0.4">
      <c r="A21" s="21" t="s">
        <v>22</v>
      </c>
      <c r="B21" s="26">
        <v>0</v>
      </c>
      <c r="C21" s="26">
        <v>11</v>
      </c>
      <c r="D21" s="26">
        <v>1</v>
      </c>
      <c r="E21" s="26">
        <v>1</v>
      </c>
      <c r="F21" s="45">
        <v>2</v>
      </c>
      <c r="G21" s="39">
        <v>2</v>
      </c>
      <c r="H21" s="45">
        <v>4</v>
      </c>
      <c r="I21" s="39">
        <v>0</v>
      </c>
      <c r="J21" s="26">
        <v>10</v>
      </c>
      <c r="K21" s="26">
        <v>0</v>
      </c>
      <c r="L21" s="19">
        <v>31</v>
      </c>
      <c r="M21" s="167"/>
    </row>
    <row r="22" spans="1:13" s="7" customFormat="1" ht="129.75" customHeight="1" x14ac:dyDescent="0.35">
      <c r="A22" s="22" t="s">
        <v>23</v>
      </c>
      <c r="B22" s="23">
        <v>2</v>
      </c>
      <c r="C22" s="23">
        <v>209</v>
      </c>
      <c r="D22" s="23">
        <v>5</v>
      </c>
      <c r="E22" s="23">
        <v>106</v>
      </c>
      <c r="F22" s="46">
        <v>51</v>
      </c>
      <c r="G22" s="40">
        <v>107</v>
      </c>
      <c r="H22" s="46">
        <v>229</v>
      </c>
      <c r="I22" s="40">
        <v>53</v>
      </c>
      <c r="J22" s="23">
        <v>159</v>
      </c>
      <c r="K22" s="23">
        <v>2</v>
      </c>
      <c r="L22" s="24">
        <v>923</v>
      </c>
      <c r="M22" s="162" t="s">
        <v>15</v>
      </c>
    </row>
    <row r="23" spans="1:13" s="7" customFormat="1" ht="129.75" customHeight="1" thickBot="1" x14ac:dyDescent="0.4">
      <c r="A23" s="35" t="s">
        <v>24</v>
      </c>
      <c r="B23" s="36">
        <v>0</v>
      </c>
      <c r="C23" s="36">
        <v>15</v>
      </c>
      <c r="D23" s="36">
        <v>1</v>
      </c>
      <c r="E23" s="36">
        <v>8</v>
      </c>
      <c r="F23" s="47">
        <v>8</v>
      </c>
      <c r="G23" s="41">
        <v>4</v>
      </c>
      <c r="H23" s="47">
        <v>11</v>
      </c>
      <c r="I23" s="41">
        <v>0</v>
      </c>
      <c r="J23" s="36">
        <v>3</v>
      </c>
      <c r="K23" s="36">
        <v>0</v>
      </c>
      <c r="L23" s="37">
        <v>50</v>
      </c>
      <c r="M23" s="163"/>
    </row>
    <row r="24" spans="1:13" s="7" customFormat="1" ht="86.25" customHeight="1" x14ac:dyDescent="0.35">
      <c r="A24" s="31" t="s">
        <v>25</v>
      </c>
      <c r="B24" s="49">
        <v>0</v>
      </c>
      <c r="C24" s="49">
        <v>7</v>
      </c>
      <c r="D24" s="49">
        <v>2</v>
      </c>
      <c r="E24" s="49">
        <v>7</v>
      </c>
      <c r="F24" s="50">
        <v>4</v>
      </c>
      <c r="G24" s="51">
        <v>9</v>
      </c>
      <c r="H24" s="50">
        <v>9</v>
      </c>
      <c r="I24" s="51">
        <v>0</v>
      </c>
      <c r="J24" s="49">
        <v>5</v>
      </c>
      <c r="K24" s="49">
        <v>6</v>
      </c>
      <c r="L24" s="30">
        <v>49</v>
      </c>
      <c r="M24" s="164" t="s">
        <v>17</v>
      </c>
    </row>
    <row r="25" spans="1:13" s="7" customFormat="1" ht="86.25" customHeight="1" thickBot="1" x14ac:dyDescent="0.4">
      <c r="A25" s="32" t="s">
        <v>26</v>
      </c>
      <c r="B25" s="33">
        <v>0</v>
      </c>
      <c r="C25" s="33">
        <v>41</v>
      </c>
      <c r="D25" s="33">
        <v>3</v>
      </c>
      <c r="E25" s="33">
        <v>44</v>
      </c>
      <c r="F25" s="48">
        <v>4</v>
      </c>
      <c r="G25" s="42">
        <v>22</v>
      </c>
      <c r="H25" s="48">
        <v>34</v>
      </c>
      <c r="I25" s="42">
        <v>11</v>
      </c>
      <c r="J25" s="33">
        <v>22</v>
      </c>
      <c r="K25" s="33">
        <v>1</v>
      </c>
      <c r="L25" s="34">
        <v>182</v>
      </c>
      <c r="M25" s="165"/>
    </row>
    <row r="26" spans="1:13" s="7" customFormat="1" ht="116.25" customHeight="1" thickBot="1" x14ac:dyDescent="0.4">
      <c r="A26" s="12" t="s">
        <v>29</v>
      </c>
      <c r="B26" s="55">
        <v>0</v>
      </c>
      <c r="C26" s="55">
        <v>9</v>
      </c>
      <c r="D26" s="55">
        <v>0</v>
      </c>
      <c r="E26" s="55">
        <v>10</v>
      </c>
      <c r="F26" s="56">
        <v>6</v>
      </c>
      <c r="G26" s="57">
        <v>4</v>
      </c>
      <c r="H26" s="56">
        <v>10</v>
      </c>
      <c r="I26" s="57">
        <v>2</v>
      </c>
      <c r="J26" s="55">
        <v>8</v>
      </c>
      <c r="K26" s="55">
        <v>0</v>
      </c>
      <c r="L26" s="17">
        <v>49</v>
      </c>
      <c r="M26" s="10" t="s">
        <v>18</v>
      </c>
    </row>
    <row r="27" spans="1:13" ht="33" customHeight="1" x14ac:dyDescent="0.25">
      <c r="A27" s="13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3" ht="33" customHeight="1" x14ac:dyDescent="0.25">
      <c r="A28" s="13" t="s">
        <v>48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3" ht="22.5" x14ac:dyDescent="0.15">
      <c r="A29" s="15"/>
    </row>
    <row r="30" spans="1:13" ht="22.5" x14ac:dyDescent="0.15">
      <c r="A30" s="15"/>
    </row>
    <row r="31" spans="1:13" ht="22.5" x14ac:dyDescent="0.15">
      <c r="A31" s="15"/>
    </row>
    <row r="32" spans="1:13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  <row r="50" spans="1:1" ht="22.5" x14ac:dyDescent="0.15">
      <c r="A50" s="15"/>
    </row>
    <row r="51" spans="1:1" ht="22.5" x14ac:dyDescent="0.15">
      <c r="A51" s="15"/>
    </row>
    <row r="52" spans="1:1" ht="22.5" x14ac:dyDescent="0.15">
      <c r="A52" s="15"/>
    </row>
    <row r="53" spans="1:1" ht="22.5" x14ac:dyDescent="0.15">
      <c r="A53" s="15"/>
    </row>
    <row r="54" spans="1:1" ht="22.5" x14ac:dyDescent="0.15">
      <c r="A54" s="15"/>
    </row>
    <row r="55" spans="1:1" ht="22.5" x14ac:dyDescent="0.15">
      <c r="A55" s="15"/>
    </row>
    <row r="56" spans="1:1" ht="22.5" x14ac:dyDescent="0.15">
      <c r="A56" s="15"/>
    </row>
  </sheetData>
  <mergeCells count="13">
    <mergeCell ref="A18:K18"/>
    <mergeCell ref="M20:M21"/>
    <mergeCell ref="M22:M23"/>
    <mergeCell ref="M24:M25"/>
    <mergeCell ref="A9:K9"/>
    <mergeCell ref="M11:M12"/>
    <mergeCell ref="M13:M14"/>
    <mergeCell ref="M15:M16"/>
    <mergeCell ref="A1:K1"/>
    <mergeCell ref="A2:K2"/>
    <mergeCell ref="A3:K3"/>
    <mergeCell ref="A4:K4"/>
    <mergeCell ref="A5:K5"/>
  </mergeCells>
  <printOptions horizontalCentered="1"/>
  <pageMargins left="0.31496062992125984" right="0.31496062992125984" top="0.74803149606299213" bottom="0.35433070866141736" header="0.31496062992125984" footer="0.31496062992125984"/>
  <pageSetup paperSize="9" scale="27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7"/>
  <sheetViews>
    <sheetView zoomScale="50" zoomScaleNormal="50" workbookViewId="0">
      <pane xSplit="1" ySplit="7" topLeftCell="B8" activePane="bottomRight" state="frozen"/>
      <selection activeCell="I11" sqref="I11"/>
      <selection pane="topRight" activeCell="I11" sqref="I11"/>
      <selection pane="bottomLeft" activeCell="I11" sqref="I11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6384" width="8" style="5"/>
  </cols>
  <sheetData>
    <row r="1" spans="1:13" s="2" customFormat="1" ht="25.5" x14ac:dyDescent="0.35">
      <c r="A1" s="170" t="s">
        <v>0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"/>
      <c r="M1" s="1"/>
    </row>
    <row r="2" spans="1:13" s="2" customFormat="1" ht="25.5" x14ac:dyDescent="0.35">
      <c r="A2" s="170" t="s">
        <v>1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3"/>
      <c r="M2" s="3"/>
    </row>
    <row r="3" spans="1:13" s="2" customFormat="1" ht="25.5" customHeight="1" x14ac:dyDescent="0.35">
      <c r="A3" s="171" t="s">
        <v>2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3"/>
      <c r="M3" s="3"/>
    </row>
    <row r="4" spans="1:13" s="2" customFormat="1" ht="18" x14ac:dyDescent="0.25">
      <c r="A4" s="179" t="s">
        <v>3</v>
      </c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3"/>
      <c r="M4" s="3"/>
    </row>
    <row r="5" spans="1:13" ht="26.25" x14ac:dyDescent="0.35">
      <c r="A5" s="173" t="s">
        <v>62</v>
      </c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4"/>
      <c r="M5" s="3"/>
    </row>
    <row r="6" spans="1:13" s="2" customFormat="1" ht="26.25" customHeight="1" thickBot="1" x14ac:dyDescent="0.3">
      <c r="A6" s="179" t="s">
        <v>3</v>
      </c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3"/>
      <c r="M6" s="3"/>
    </row>
    <row r="7" spans="1:13" s="6" customFormat="1" ht="228.75" customHeight="1" thickBot="1" x14ac:dyDescent="0.3">
      <c r="A7" s="119" t="s">
        <v>4</v>
      </c>
      <c r="B7" s="60" t="s">
        <v>33</v>
      </c>
      <c r="C7" s="58" t="s">
        <v>34</v>
      </c>
      <c r="D7" s="58" t="s">
        <v>35</v>
      </c>
      <c r="E7" s="122" t="s">
        <v>49</v>
      </c>
      <c r="F7" s="59" t="s">
        <v>31</v>
      </c>
      <c r="G7" s="120" t="s">
        <v>51</v>
      </c>
      <c r="H7" s="59" t="s">
        <v>32</v>
      </c>
      <c r="I7" s="60" t="s">
        <v>36</v>
      </c>
      <c r="J7" s="58" t="s">
        <v>5</v>
      </c>
      <c r="K7" s="58" t="s">
        <v>6</v>
      </c>
      <c r="L7" s="58" t="s">
        <v>7</v>
      </c>
      <c r="M7" s="3"/>
    </row>
    <row r="8" spans="1:13" s="7" customFormat="1" ht="112.5" customHeight="1" thickBot="1" x14ac:dyDescent="0.4">
      <c r="A8" s="118" t="s">
        <v>8</v>
      </c>
      <c r="B8" s="102">
        <f>'ITALIA DIB'!B8/'ITALIA DIB'!$L8</f>
        <v>5.5304636372015856E-4</v>
      </c>
      <c r="C8" s="102">
        <f>'ITALIA DIB'!C8/'ITALIA DIB'!$L8</f>
        <v>0.31007466125910221</v>
      </c>
      <c r="D8" s="102">
        <f>'ITALIA DIB'!D8/'ITALIA DIB'!$L8</f>
        <v>1.0461793713706332E-2</v>
      </c>
      <c r="E8" s="102">
        <f>'ITALIA DIB'!E8/'ITALIA DIB'!$L8</f>
        <v>4.3414139552032445E-2</v>
      </c>
      <c r="F8" s="103">
        <f>'ITALIA DIB'!F8/'ITALIA DIB'!$L8</f>
        <v>0.11600147479030326</v>
      </c>
      <c r="G8" s="104">
        <f>'ITALIA DIB'!G8/'ITALIA DIB'!$L8</f>
        <v>0.10295879804590286</v>
      </c>
      <c r="H8" s="103">
        <f>'ITALIA DIB'!H8/'ITALIA DIB'!$L8</f>
        <v>0.21250806525947091</v>
      </c>
      <c r="I8" s="104">
        <f>'ITALIA DIB'!I8/'ITALIA DIB'!$L8</f>
        <v>2.2444464927643102E-2</v>
      </c>
      <c r="J8" s="102">
        <f>'ITALIA DIB'!J8/'ITALIA DIB'!$L8</f>
        <v>0.17835745229975114</v>
      </c>
      <c r="K8" s="102">
        <f>'ITALIA DIB'!K8/'ITALIA DIB'!$L8</f>
        <v>3.2261037883675914E-3</v>
      </c>
      <c r="L8" s="112">
        <f>SUM(B8:K8)</f>
        <v>1</v>
      </c>
      <c r="M8" s="3"/>
    </row>
    <row r="9" spans="1:13" s="7" customFormat="1" ht="42.75" customHeight="1" thickBot="1" x14ac:dyDescent="0.4">
      <c r="A9" s="168" t="s">
        <v>9</v>
      </c>
      <c r="B9" s="169"/>
      <c r="C9" s="169"/>
      <c r="D9" s="169"/>
      <c r="E9" s="169"/>
      <c r="F9" s="169"/>
      <c r="G9" s="169"/>
      <c r="H9" s="169"/>
      <c r="I9" s="169"/>
      <c r="J9" s="169"/>
      <c r="K9" s="175"/>
      <c r="L9" s="8"/>
      <c r="M9" s="3"/>
    </row>
    <row r="10" spans="1:13" s="7" customFormat="1" ht="108.75" customHeight="1" thickBot="1" x14ac:dyDescent="0.4">
      <c r="A10" s="20" t="s">
        <v>10</v>
      </c>
      <c r="B10" s="61">
        <f>'ITALIA DIB'!B10/'ITALIA DIB'!$L10</f>
        <v>2.0178919755162441E-4</v>
      </c>
      <c r="C10" s="61">
        <f>'ITALIA DIB'!C10/'ITALIA DIB'!$L10</f>
        <v>0.29696643573014059</v>
      </c>
      <c r="D10" s="61">
        <f>'ITALIA DIB'!D10/'ITALIA DIB'!$L10</f>
        <v>3.2958902266765318E-3</v>
      </c>
      <c r="E10" s="61">
        <f>'ITALIA DIB'!E10/'ITALIA DIB'!$L10</f>
        <v>1.5268715948072914E-2</v>
      </c>
      <c r="F10" s="62">
        <f>'ITALIA DIB'!F10/'ITALIA DIB'!$L10</f>
        <v>0.12625277460146633</v>
      </c>
      <c r="G10" s="61">
        <f>'ITALIA DIB'!G10/'ITALIA DIB'!$L10</f>
        <v>8.4213358444877914E-2</v>
      </c>
      <c r="H10" s="62">
        <f>'ITALIA DIB'!H10/'ITALIA DIB'!$L10</f>
        <v>0.23838030537431895</v>
      </c>
      <c r="I10" s="61">
        <f>'ITALIA DIB'!I10/'ITALIA DIB'!$L10</f>
        <v>2.0784287347817315E-2</v>
      </c>
      <c r="J10" s="61">
        <f>'ITALIA DIB'!J10/'ITALIA DIB'!$L10</f>
        <v>0.21208044662675724</v>
      </c>
      <c r="K10" s="61">
        <f>'ITALIA DIB'!K10/'ITALIA DIB'!$L10</f>
        <v>2.5559965023205758E-3</v>
      </c>
      <c r="L10" s="63">
        <f t="shared" ref="L10:L17" si="0">SUM(B10:K10)</f>
        <v>1</v>
      </c>
      <c r="M10" s="3"/>
    </row>
    <row r="11" spans="1:13" s="7" customFormat="1" ht="105.75" customHeight="1" x14ac:dyDescent="0.35">
      <c r="A11" s="25" t="s">
        <v>11</v>
      </c>
      <c r="B11" s="70">
        <f>'ITALIA DIB'!B11/'ITALIA DIB'!$L11</f>
        <v>0</v>
      </c>
      <c r="C11" s="70">
        <f>'ITALIA DIB'!C11/'ITALIA DIB'!$L11</f>
        <v>0.25543478260869568</v>
      </c>
      <c r="D11" s="70">
        <f>'ITALIA DIB'!D11/'ITALIA DIB'!$L11</f>
        <v>1.0869565217391304E-3</v>
      </c>
      <c r="E11" s="70">
        <f>'ITALIA DIB'!E11/'ITALIA DIB'!$L11</f>
        <v>5.7971014492753624E-3</v>
      </c>
      <c r="F11" s="71">
        <f>'ITALIA DIB'!F11/'ITALIA DIB'!$L11</f>
        <v>0.13442028985507246</v>
      </c>
      <c r="G11" s="72">
        <f>'ITALIA DIB'!G11/'ITALIA DIB'!$L11</f>
        <v>6.5217391304347824E-2</v>
      </c>
      <c r="H11" s="71">
        <f>'ITALIA DIB'!H11/'ITALIA DIB'!$L11</f>
        <v>0.25579710144927537</v>
      </c>
      <c r="I11" s="72">
        <f>'ITALIA DIB'!I11/'ITALIA DIB'!$L11</f>
        <v>1.5942028985507246E-2</v>
      </c>
      <c r="J11" s="70">
        <f>'ITALIA DIB'!J11/'ITALIA DIB'!$L11</f>
        <v>0.2648550724637681</v>
      </c>
      <c r="K11" s="70">
        <f>'ITALIA DIB'!K11/'ITALIA DIB'!$L11</f>
        <v>1.4492753623188406E-3</v>
      </c>
      <c r="L11" s="64">
        <f t="shared" si="0"/>
        <v>1</v>
      </c>
      <c r="M11" s="166" t="s">
        <v>12</v>
      </c>
    </row>
    <row r="12" spans="1:13" s="7" customFormat="1" ht="102.75" customHeight="1" thickBot="1" x14ac:dyDescent="0.4">
      <c r="A12" s="21" t="s">
        <v>13</v>
      </c>
      <c r="B12" s="73">
        <f>'ITALIA DIB'!B12/'ITALIA DIB'!$L12</f>
        <v>0</v>
      </c>
      <c r="C12" s="73">
        <f>'ITALIA DIB'!C12/'ITALIA DIB'!$L12</f>
        <v>0.35314285714285715</v>
      </c>
      <c r="D12" s="73">
        <f>'ITALIA DIB'!D12/'ITALIA DIB'!$L12</f>
        <v>3.4285714285714284E-3</v>
      </c>
      <c r="E12" s="73">
        <f>'ITALIA DIB'!E12/'ITALIA DIB'!$L12</f>
        <v>1.3714285714285714E-2</v>
      </c>
      <c r="F12" s="74">
        <f>'ITALIA DIB'!F12/'ITALIA DIB'!$L12</f>
        <v>0.13485714285714287</v>
      </c>
      <c r="G12" s="75">
        <f>'ITALIA DIB'!G12/'ITALIA DIB'!$L12</f>
        <v>0.11542857142857142</v>
      </c>
      <c r="H12" s="74">
        <f>'ITALIA DIB'!H12/'ITALIA DIB'!$L12</f>
        <v>0.22857142857142856</v>
      </c>
      <c r="I12" s="75">
        <f>'ITALIA DIB'!I12/'ITALIA DIB'!$L12</f>
        <v>9.1428571428571435E-3</v>
      </c>
      <c r="J12" s="73">
        <f>'ITALIA DIB'!J12/'ITALIA DIB'!$L12</f>
        <v>0.14057142857142857</v>
      </c>
      <c r="K12" s="73">
        <f>'ITALIA DIB'!K12/'ITALIA DIB'!$L12</f>
        <v>1.1428571428571429E-3</v>
      </c>
      <c r="L12" s="65">
        <f t="shared" si="0"/>
        <v>1</v>
      </c>
      <c r="M12" s="167"/>
    </row>
    <row r="13" spans="1:13" s="7" customFormat="1" ht="129.75" customHeight="1" x14ac:dyDescent="0.35">
      <c r="A13" s="22" t="s">
        <v>14</v>
      </c>
      <c r="B13" s="76">
        <f>'ITALIA DIB'!B13/'ITALIA DIB'!$L13</f>
        <v>2.2519986488008108E-4</v>
      </c>
      <c r="C13" s="76">
        <f>'ITALIA DIB'!C13/'ITALIA DIB'!$L13</f>
        <v>0.28026123184326091</v>
      </c>
      <c r="D13" s="76">
        <f>'ITALIA DIB'!D13/'ITALIA DIB'!$L13</f>
        <v>2.13939871636077E-3</v>
      </c>
      <c r="E13" s="76">
        <f>'ITALIA DIB'!E13/'ITALIA DIB'!$L13</f>
        <v>1.2160792703524378E-2</v>
      </c>
      <c r="F13" s="77">
        <f>'ITALIA DIB'!F13/'ITALIA DIB'!$L13</f>
        <v>0.12318432608940434</v>
      </c>
      <c r="G13" s="78">
        <f>'ITALIA DIB'!G13/'ITALIA DIB'!$L13</f>
        <v>8.0621551627069021E-2</v>
      </c>
      <c r="H13" s="77">
        <f>'ITALIA DIB'!H13/'ITALIA DIB'!$L13</f>
        <v>0.24895845062492963</v>
      </c>
      <c r="I13" s="78">
        <f>'ITALIA DIB'!I13/'ITALIA DIB'!$L13</f>
        <v>2.5672784596329244E-2</v>
      </c>
      <c r="J13" s="76">
        <f>'ITALIA DIB'!J13/'ITALIA DIB'!$L13</f>
        <v>0.22610066433960141</v>
      </c>
      <c r="K13" s="76">
        <f>'ITALIA DIB'!K13/'ITALIA DIB'!$L13</f>
        <v>6.7559959464024322E-4</v>
      </c>
      <c r="L13" s="66">
        <f t="shared" si="0"/>
        <v>1</v>
      </c>
      <c r="M13" s="162" t="s">
        <v>15</v>
      </c>
    </row>
    <row r="14" spans="1:13" s="7" customFormat="1" ht="129.75" customHeight="1" thickBot="1" x14ac:dyDescent="0.4">
      <c r="A14" s="35" t="s">
        <v>16</v>
      </c>
      <c r="B14" s="79">
        <f>'ITALIA DIB'!B14/'ITALIA DIB'!$L14</f>
        <v>0</v>
      </c>
      <c r="C14" s="79">
        <f>'ITALIA DIB'!C14/'ITALIA DIB'!$L14</f>
        <v>0.46137026239067053</v>
      </c>
      <c r="D14" s="79">
        <f>'ITALIA DIB'!D14/'ITALIA DIB'!$L14</f>
        <v>6.5597667638483967E-3</v>
      </c>
      <c r="E14" s="79">
        <f>'ITALIA DIB'!E14/'ITALIA DIB'!$L14</f>
        <v>1.5306122448979591E-2</v>
      </c>
      <c r="F14" s="80">
        <f>'ITALIA DIB'!F14/'ITALIA DIB'!$L14</f>
        <v>0.16107871720116618</v>
      </c>
      <c r="G14" s="81">
        <f>'ITALIA DIB'!G14/'ITALIA DIB'!$L14</f>
        <v>0.11588921282798834</v>
      </c>
      <c r="H14" s="80">
        <f>'ITALIA DIB'!H14/'ITALIA DIB'!$L14</f>
        <v>0.15160349854227406</v>
      </c>
      <c r="I14" s="81">
        <f>'ITALIA DIB'!I14/'ITALIA DIB'!$L14</f>
        <v>4.3731778425655978E-3</v>
      </c>
      <c r="J14" s="79">
        <f>'ITALIA DIB'!J14/'ITALIA DIB'!$L14</f>
        <v>8.3090379008746357E-2</v>
      </c>
      <c r="K14" s="79">
        <f>'ITALIA DIB'!K14/'ITALIA DIB'!$L14</f>
        <v>7.2886297376093293E-4</v>
      </c>
      <c r="L14" s="67">
        <f t="shared" si="0"/>
        <v>1</v>
      </c>
      <c r="M14" s="163"/>
    </row>
    <row r="15" spans="1:13" s="7" customFormat="1" ht="117.75" customHeight="1" x14ac:dyDescent="0.35">
      <c r="A15" s="31" t="s">
        <v>28</v>
      </c>
      <c r="B15" s="82">
        <f>'ITALIA DIB'!B15/'ITALIA DIB'!$L15</f>
        <v>0</v>
      </c>
      <c r="C15" s="82">
        <f>'ITALIA DIB'!C15/'ITALIA DIB'!$L15</f>
        <v>0.23809523809523808</v>
      </c>
      <c r="D15" s="82">
        <f>'ITALIA DIB'!D15/'ITALIA DIB'!$L15</f>
        <v>2.5974025974025976E-2</v>
      </c>
      <c r="E15" s="82">
        <f>'ITALIA DIB'!E15/'ITALIA DIB'!$L15</f>
        <v>4.3290043290043288E-2</v>
      </c>
      <c r="F15" s="83">
        <f>'ITALIA DIB'!F15/'ITALIA DIB'!$L15</f>
        <v>9.0909090909090912E-2</v>
      </c>
      <c r="G15" s="84">
        <f>'ITALIA DIB'!G15/'ITALIA DIB'!$L15</f>
        <v>7.3593073593073599E-2</v>
      </c>
      <c r="H15" s="83">
        <f>'ITALIA DIB'!H15/'ITALIA DIB'!$L15</f>
        <v>0.25541125541125542</v>
      </c>
      <c r="I15" s="84">
        <f>'ITALIA DIB'!I15/'ITALIA DIB'!$L15</f>
        <v>8.658008658008658E-3</v>
      </c>
      <c r="J15" s="82">
        <f>'ITALIA DIB'!J15/'ITALIA DIB'!$L15</f>
        <v>0.19913419913419914</v>
      </c>
      <c r="K15" s="82">
        <f>'ITALIA DIB'!K15/'ITALIA DIB'!$L15</f>
        <v>6.4935064935064929E-2</v>
      </c>
      <c r="L15" s="68">
        <f t="shared" si="0"/>
        <v>1</v>
      </c>
      <c r="M15" s="164" t="s">
        <v>17</v>
      </c>
    </row>
    <row r="16" spans="1:13" s="7" customFormat="1" ht="86.25" customHeight="1" thickBot="1" x14ac:dyDescent="0.4">
      <c r="A16" s="32" t="s">
        <v>27</v>
      </c>
      <c r="B16" s="85">
        <f>'ITALIA DIB'!B16/'ITALIA DIB'!$L16</f>
        <v>0</v>
      </c>
      <c r="C16" s="85">
        <f>'ITALIA DIB'!C16/'ITALIA DIB'!$L16</f>
        <v>0.30085470085470084</v>
      </c>
      <c r="D16" s="85">
        <f>'ITALIA DIB'!D16/'ITALIA DIB'!$L16</f>
        <v>8.5470085470085479E-3</v>
      </c>
      <c r="E16" s="85">
        <f>'ITALIA DIB'!E16/'ITALIA DIB'!$L16</f>
        <v>6.6666666666666666E-2</v>
      </c>
      <c r="F16" s="86">
        <f>'ITALIA DIB'!F16/'ITALIA DIB'!$L16</f>
        <v>7.521367521367521E-2</v>
      </c>
      <c r="G16" s="87">
        <f>'ITALIA DIB'!G16/'ITALIA DIB'!$L16</f>
        <v>0.1076923076923077</v>
      </c>
      <c r="H16" s="86">
        <f>'ITALIA DIB'!H16/'ITALIA DIB'!$L16</f>
        <v>0.20854700854700856</v>
      </c>
      <c r="I16" s="87">
        <f>'ITALIA DIB'!I16/'ITALIA DIB'!$L16</f>
        <v>3.2478632478632481E-2</v>
      </c>
      <c r="J16" s="85">
        <f>'ITALIA DIB'!J16/'ITALIA DIB'!$L16</f>
        <v>0.18119658119658119</v>
      </c>
      <c r="K16" s="85">
        <f>'ITALIA DIB'!K16/'ITALIA DIB'!$L16</f>
        <v>1.8803418803418803E-2</v>
      </c>
      <c r="L16" s="69">
        <f t="shared" si="0"/>
        <v>1</v>
      </c>
      <c r="M16" s="165"/>
    </row>
    <row r="17" spans="1:13" s="7" customFormat="1" ht="116.25" customHeight="1" thickBot="1" x14ac:dyDescent="0.4">
      <c r="A17" s="9" t="s">
        <v>30</v>
      </c>
      <c r="B17" s="114">
        <f>'ITALIA DIB'!B17/'ITALIA DIB'!$L17</f>
        <v>6.1349693251533744E-3</v>
      </c>
      <c r="C17" s="114">
        <f>'ITALIA DIB'!C17/'ITALIA DIB'!$L17</f>
        <v>0.29447852760736198</v>
      </c>
      <c r="D17" s="114">
        <f>'ITALIA DIB'!D17/'ITALIA DIB'!$L17</f>
        <v>2.4539877300613498E-2</v>
      </c>
      <c r="E17" s="114">
        <f>'ITALIA DIB'!E17/'ITALIA DIB'!$L17</f>
        <v>0.12883435582822086</v>
      </c>
      <c r="F17" s="115">
        <f>'ITALIA DIB'!F17/'ITALIA DIB'!$L17</f>
        <v>4.9079754601226995E-2</v>
      </c>
      <c r="G17" s="116">
        <f>'ITALIA DIB'!G17/'ITALIA DIB'!$L17</f>
        <v>9.815950920245399E-2</v>
      </c>
      <c r="H17" s="115">
        <f>'ITALIA DIB'!H17/'ITALIA DIB'!$L17</f>
        <v>0.23312883435582821</v>
      </c>
      <c r="I17" s="116">
        <f>'ITALIA DIB'!I17/'ITALIA DIB'!$L17</f>
        <v>1.2269938650306749E-2</v>
      </c>
      <c r="J17" s="114">
        <f>'ITALIA DIB'!J17/'ITALIA DIB'!$L17</f>
        <v>0.15337423312883436</v>
      </c>
      <c r="K17" s="114">
        <f>'ITALIA DIB'!K17/'ITALIA DIB'!$L17</f>
        <v>0</v>
      </c>
      <c r="L17" s="117">
        <f t="shared" si="0"/>
        <v>1</v>
      </c>
      <c r="M17" s="10" t="s">
        <v>18</v>
      </c>
    </row>
    <row r="18" spans="1:13" s="7" customFormat="1" ht="45.75" customHeight="1" thickBot="1" x14ac:dyDescent="0.4">
      <c r="A18" s="168" t="s">
        <v>19</v>
      </c>
      <c r="B18" s="169"/>
      <c r="C18" s="169"/>
      <c r="D18" s="169"/>
      <c r="E18" s="169"/>
      <c r="F18" s="169"/>
      <c r="G18" s="169"/>
      <c r="H18" s="169"/>
      <c r="I18" s="169"/>
      <c r="J18" s="169"/>
      <c r="K18" s="169"/>
      <c r="L18" s="11"/>
    </row>
    <row r="19" spans="1:13" s="7" customFormat="1" ht="80.25" customHeight="1" thickBot="1" x14ac:dyDescent="0.4">
      <c r="A19" s="20" t="s">
        <v>20</v>
      </c>
      <c r="B19" s="61">
        <f>'ITALIA DIB'!B19/'ITALIA DIB'!$L19</f>
        <v>1.3360053440213762E-3</v>
      </c>
      <c r="C19" s="61">
        <f>'ITALIA DIB'!C19/'ITALIA DIB'!$L19</f>
        <v>0.22177688710754842</v>
      </c>
      <c r="D19" s="61">
        <f>'ITALIA DIB'!D19/'ITALIA DIB'!$L19</f>
        <v>8.0160320641282558E-3</v>
      </c>
      <c r="E19" s="61">
        <f>'ITALIA DIB'!E19/'ITALIA DIB'!$L19</f>
        <v>0.12491649966599866</v>
      </c>
      <c r="F19" s="62">
        <f>'ITALIA DIB'!F19/'ITALIA DIB'!$L19</f>
        <v>6.3460253841015363E-2</v>
      </c>
      <c r="G19" s="61">
        <f>'ITALIA DIB'!G19/'ITALIA DIB'!$L19</f>
        <v>0.11623246492985972</v>
      </c>
      <c r="H19" s="62">
        <f>'ITALIA DIB'!H19/'ITALIA DIB'!$L19</f>
        <v>0.23914495657982632</v>
      </c>
      <c r="I19" s="61">
        <f>'ITALIA DIB'!I19/'ITALIA DIB'!$L19</f>
        <v>4.6760187040748163E-2</v>
      </c>
      <c r="J19" s="61">
        <f>'ITALIA DIB'!J19/'ITALIA DIB'!$L19</f>
        <v>0.17100868403473615</v>
      </c>
      <c r="K19" s="61">
        <f>'ITALIA DIB'!K19/'ITALIA DIB'!$L19</f>
        <v>7.3480293921175683E-3</v>
      </c>
      <c r="L19" s="63">
        <f t="shared" ref="L19:L25" si="1">SUM(B19:K19)</f>
        <v>0.99999999999999989</v>
      </c>
    </row>
    <row r="20" spans="1:13" s="7" customFormat="1" ht="105.75" customHeight="1" x14ac:dyDescent="0.35">
      <c r="A20" s="25" t="s">
        <v>21</v>
      </c>
      <c r="B20" s="70">
        <f>'ITALIA DIB'!B20/'ITALIA DIB'!$L20</f>
        <v>0</v>
      </c>
      <c r="C20" s="70">
        <f>'ITALIA DIB'!C20/'ITALIA DIB'!$L20</f>
        <v>0.18779342723004694</v>
      </c>
      <c r="D20" s="70">
        <f>'ITALIA DIB'!D20/'ITALIA DIB'!$L20</f>
        <v>0</v>
      </c>
      <c r="E20" s="70">
        <f>'ITALIA DIB'!E20/'ITALIA DIB'!$L20</f>
        <v>5.1643192488262914E-2</v>
      </c>
      <c r="F20" s="71">
        <f>'ITALIA DIB'!F20/'ITALIA DIB'!$L20</f>
        <v>9.3896713615023469E-2</v>
      </c>
      <c r="G20" s="72">
        <f>'ITALIA DIB'!G20/'ITALIA DIB'!$L20</f>
        <v>0.12206572769953052</v>
      </c>
      <c r="H20" s="71">
        <f>'ITALIA DIB'!H20/'ITALIA DIB'!$L20</f>
        <v>0.28638497652582162</v>
      </c>
      <c r="I20" s="72">
        <f>'ITALIA DIB'!I20/'ITALIA DIB'!$L20</f>
        <v>1.8779342723004695E-2</v>
      </c>
      <c r="J20" s="70">
        <f>'ITALIA DIB'!J20/'ITALIA DIB'!$L20</f>
        <v>0.2300469483568075</v>
      </c>
      <c r="K20" s="70">
        <f>'ITALIA DIB'!K20/'ITALIA DIB'!$L20</f>
        <v>9.3896713615023476E-3</v>
      </c>
      <c r="L20" s="64">
        <f t="shared" si="1"/>
        <v>1</v>
      </c>
      <c r="M20" s="166" t="s">
        <v>12</v>
      </c>
    </row>
    <row r="21" spans="1:13" s="7" customFormat="1" ht="102.75" customHeight="1" thickBot="1" x14ac:dyDescent="0.4">
      <c r="A21" s="21" t="s">
        <v>22</v>
      </c>
      <c r="B21" s="73">
        <f>'ITALIA DIB'!B21/'ITALIA DIB'!$L21</f>
        <v>0</v>
      </c>
      <c r="C21" s="73">
        <f>'ITALIA DIB'!C21/'ITALIA DIB'!$L21</f>
        <v>0.35483870967741937</v>
      </c>
      <c r="D21" s="73">
        <f>'ITALIA DIB'!D21/'ITALIA DIB'!$L21</f>
        <v>3.2258064516129031E-2</v>
      </c>
      <c r="E21" s="73">
        <f>'ITALIA DIB'!E21/'ITALIA DIB'!$L21</f>
        <v>3.2258064516129031E-2</v>
      </c>
      <c r="F21" s="74">
        <f>'ITALIA DIB'!F21/'ITALIA DIB'!$L21</f>
        <v>6.4516129032258063E-2</v>
      </c>
      <c r="G21" s="75">
        <f>'ITALIA DIB'!G21/'ITALIA DIB'!$L21</f>
        <v>6.4516129032258063E-2</v>
      </c>
      <c r="H21" s="74">
        <f>'ITALIA DIB'!H21/'ITALIA DIB'!$L21</f>
        <v>0.12903225806451613</v>
      </c>
      <c r="I21" s="75">
        <f>'ITALIA DIB'!I21/'ITALIA DIB'!$L21</f>
        <v>0</v>
      </c>
      <c r="J21" s="73">
        <f>'ITALIA DIB'!J21/'ITALIA DIB'!$L21</f>
        <v>0.32258064516129031</v>
      </c>
      <c r="K21" s="73">
        <f>'ITALIA DIB'!K21/'ITALIA DIB'!$L21</f>
        <v>0</v>
      </c>
      <c r="L21" s="65">
        <f t="shared" si="1"/>
        <v>1</v>
      </c>
      <c r="M21" s="167"/>
    </row>
    <row r="22" spans="1:13" s="7" customFormat="1" ht="129.75" customHeight="1" x14ac:dyDescent="0.35">
      <c r="A22" s="22" t="s">
        <v>23</v>
      </c>
      <c r="B22" s="76">
        <f>'ITALIA DIB'!B22/'ITALIA DIB'!$L22</f>
        <v>2.1668472372697724E-3</v>
      </c>
      <c r="C22" s="76">
        <f>'ITALIA DIB'!C22/'ITALIA DIB'!$L22</f>
        <v>0.22643553629469124</v>
      </c>
      <c r="D22" s="76">
        <f>'ITALIA DIB'!D22/'ITALIA DIB'!$L22</f>
        <v>5.4171180931744311E-3</v>
      </c>
      <c r="E22" s="76">
        <f>'ITALIA DIB'!E22/'ITALIA DIB'!$L22</f>
        <v>0.11484290357529794</v>
      </c>
      <c r="F22" s="77">
        <f>'ITALIA DIB'!F22/'ITALIA DIB'!$L22</f>
        <v>5.5254604550379199E-2</v>
      </c>
      <c r="G22" s="78">
        <f>'ITALIA DIB'!G22/'ITALIA DIB'!$L22</f>
        <v>0.11592632719393282</v>
      </c>
      <c r="H22" s="77">
        <f>'ITALIA DIB'!H22/'ITALIA DIB'!$L22</f>
        <v>0.24810400866738894</v>
      </c>
      <c r="I22" s="78">
        <f>'ITALIA DIB'!I22/'ITALIA DIB'!$L22</f>
        <v>5.7421451787648972E-2</v>
      </c>
      <c r="J22" s="76">
        <f>'ITALIA DIB'!J22/'ITALIA DIB'!$L22</f>
        <v>0.1722643553629469</v>
      </c>
      <c r="K22" s="76">
        <f>'ITALIA DIB'!K22/'ITALIA DIB'!$L22</f>
        <v>2.1668472372697724E-3</v>
      </c>
      <c r="L22" s="66">
        <f t="shared" si="1"/>
        <v>1</v>
      </c>
      <c r="M22" s="162" t="s">
        <v>15</v>
      </c>
    </row>
    <row r="23" spans="1:13" s="7" customFormat="1" ht="129.75" customHeight="1" thickBot="1" x14ac:dyDescent="0.4">
      <c r="A23" s="35" t="s">
        <v>24</v>
      </c>
      <c r="B23" s="79">
        <f>'ITALIA DIB'!B23/'ITALIA DIB'!$L23</f>
        <v>0</v>
      </c>
      <c r="C23" s="79">
        <f>'ITALIA DIB'!C23/'ITALIA DIB'!$L23</f>
        <v>0.3</v>
      </c>
      <c r="D23" s="79">
        <f>'ITALIA DIB'!D23/'ITALIA DIB'!$L23</f>
        <v>0.02</v>
      </c>
      <c r="E23" s="79">
        <f>'ITALIA DIB'!E23/'ITALIA DIB'!$L23</f>
        <v>0.16</v>
      </c>
      <c r="F23" s="80">
        <f>'ITALIA DIB'!F23/'ITALIA DIB'!$L23</f>
        <v>0.16</v>
      </c>
      <c r="G23" s="81">
        <f>'ITALIA DIB'!G23/'ITALIA DIB'!$L23</f>
        <v>0.08</v>
      </c>
      <c r="H23" s="80">
        <f>'ITALIA DIB'!H23/'ITALIA DIB'!$L23</f>
        <v>0.22</v>
      </c>
      <c r="I23" s="81">
        <f>'ITALIA DIB'!I23/'ITALIA DIB'!$L23</f>
        <v>0</v>
      </c>
      <c r="J23" s="79">
        <f>'ITALIA DIB'!J23/'ITALIA DIB'!$L23</f>
        <v>0.06</v>
      </c>
      <c r="K23" s="79">
        <f>'ITALIA DIB'!K23/'ITALIA DIB'!$L23</f>
        <v>0</v>
      </c>
      <c r="L23" s="67">
        <f t="shared" si="1"/>
        <v>1</v>
      </c>
      <c r="M23" s="163"/>
    </row>
    <row r="24" spans="1:13" s="7" customFormat="1" ht="86.25" customHeight="1" x14ac:dyDescent="0.35">
      <c r="A24" s="31" t="s">
        <v>25</v>
      </c>
      <c r="B24" s="82">
        <f>'ITALIA DIB'!B24/'ITALIA DIB'!$L24</f>
        <v>0</v>
      </c>
      <c r="C24" s="82">
        <f>'ITALIA DIB'!C24/'ITALIA DIB'!$L24</f>
        <v>0.14285714285714285</v>
      </c>
      <c r="D24" s="82">
        <f>'ITALIA DIB'!D24/'ITALIA DIB'!$L24</f>
        <v>4.0816326530612242E-2</v>
      </c>
      <c r="E24" s="82">
        <f>'ITALIA DIB'!E24/'ITALIA DIB'!$L24</f>
        <v>0.14285714285714285</v>
      </c>
      <c r="F24" s="83">
        <f>'ITALIA DIB'!F24/'ITALIA DIB'!$L24</f>
        <v>8.1632653061224483E-2</v>
      </c>
      <c r="G24" s="84">
        <f>'ITALIA DIB'!G24/'ITALIA DIB'!$L24</f>
        <v>0.18367346938775511</v>
      </c>
      <c r="H24" s="83">
        <f>'ITALIA DIB'!H24/'ITALIA DIB'!$L24</f>
        <v>0.18367346938775511</v>
      </c>
      <c r="I24" s="84">
        <f>'ITALIA DIB'!I24/'ITALIA DIB'!$L24</f>
        <v>0</v>
      </c>
      <c r="J24" s="82">
        <f>'ITALIA DIB'!J24/'ITALIA DIB'!$L24</f>
        <v>0.10204081632653061</v>
      </c>
      <c r="K24" s="82">
        <f>'ITALIA DIB'!K24/'ITALIA DIB'!$L24</f>
        <v>0.12244897959183673</v>
      </c>
      <c r="L24" s="68">
        <f t="shared" si="1"/>
        <v>1</v>
      </c>
      <c r="M24" s="164" t="s">
        <v>17</v>
      </c>
    </row>
    <row r="25" spans="1:13" s="7" customFormat="1" ht="86.25" customHeight="1" thickBot="1" x14ac:dyDescent="0.4">
      <c r="A25" s="32" t="s">
        <v>26</v>
      </c>
      <c r="B25" s="85">
        <f>'ITALIA DIB'!B25/'ITALIA DIB'!$L25</f>
        <v>0</v>
      </c>
      <c r="C25" s="85">
        <f>'ITALIA DIB'!C25/'ITALIA DIB'!$L25</f>
        <v>0.22527472527472528</v>
      </c>
      <c r="D25" s="85">
        <f>'ITALIA DIB'!D25/'ITALIA DIB'!$L25</f>
        <v>1.6483516483516484E-2</v>
      </c>
      <c r="E25" s="85">
        <f>'ITALIA DIB'!E25/'ITALIA DIB'!$L25</f>
        <v>0.24175824175824176</v>
      </c>
      <c r="F25" s="86">
        <f>'ITALIA DIB'!F25/'ITALIA DIB'!$L25</f>
        <v>2.197802197802198E-2</v>
      </c>
      <c r="G25" s="87">
        <f>'ITALIA DIB'!G25/'ITALIA DIB'!$L25</f>
        <v>0.12087912087912088</v>
      </c>
      <c r="H25" s="86">
        <f>'ITALIA DIB'!H25/'ITALIA DIB'!$L25</f>
        <v>0.18681318681318682</v>
      </c>
      <c r="I25" s="87">
        <f>'ITALIA DIB'!I25/'ITALIA DIB'!$L25</f>
        <v>6.043956043956044E-2</v>
      </c>
      <c r="J25" s="85">
        <f>'ITALIA DIB'!J25/'ITALIA DIB'!$L25</f>
        <v>0.12087912087912088</v>
      </c>
      <c r="K25" s="85">
        <f>'ITALIA DIB'!K25/'ITALIA DIB'!$L25</f>
        <v>5.4945054945054949E-3</v>
      </c>
      <c r="L25" s="69">
        <f t="shared" si="1"/>
        <v>1</v>
      </c>
      <c r="M25" s="165"/>
    </row>
    <row r="26" spans="1:13" s="7" customFormat="1" ht="116.25" customHeight="1" thickBot="1" x14ac:dyDescent="0.4">
      <c r="A26" s="12" t="s">
        <v>29</v>
      </c>
      <c r="B26" s="114">
        <f>'ITALIA DIB'!B26/'ITALIA DIB'!$L26</f>
        <v>0</v>
      </c>
      <c r="C26" s="114">
        <f>'ITALIA DIB'!C26/'ITALIA DIB'!$L26</f>
        <v>0.18367346938775511</v>
      </c>
      <c r="D26" s="114">
        <f>'ITALIA DIB'!D26/'ITALIA DIB'!$L26</f>
        <v>0</v>
      </c>
      <c r="E26" s="114">
        <f>'ITALIA DIB'!E26/'ITALIA DIB'!$L26</f>
        <v>0.20408163265306123</v>
      </c>
      <c r="F26" s="115">
        <f>'ITALIA DIB'!F26/'ITALIA DIB'!$L26</f>
        <v>0.12244897959183673</v>
      </c>
      <c r="G26" s="116">
        <f>'ITALIA DIB'!G26/'ITALIA DIB'!$L26</f>
        <v>8.1632653061224483E-2</v>
      </c>
      <c r="H26" s="115">
        <f>'ITALIA DIB'!H26/'ITALIA DIB'!$L26</f>
        <v>0.20408163265306123</v>
      </c>
      <c r="I26" s="116">
        <f>'ITALIA DIB'!I26/'ITALIA DIB'!$L26</f>
        <v>4.0816326530612242E-2</v>
      </c>
      <c r="J26" s="114">
        <f>'ITALIA DIB'!J26/'ITALIA DIB'!$L26</f>
        <v>0.16326530612244897</v>
      </c>
      <c r="K26" s="114">
        <f>'ITALIA DIB'!K26/'ITALIA DIB'!$L26</f>
        <v>0</v>
      </c>
      <c r="L26" s="117">
        <f t="shared" ref="L26" si="2">SUM(B26:K26)</f>
        <v>1</v>
      </c>
      <c r="M26" s="10" t="s">
        <v>18</v>
      </c>
    </row>
    <row r="27" spans="1:13" ht="33" customHeight="1" x14ac:dyDescent="0.25">
      <c r="A27" s="13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3" ht="33" customHeight="1" x14ac:dyDescent="0.25">
      <c r="A28" s="13" t="s">
        <v>46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3" ht="33" customHeight="1" x14ac:dyDescent="0.25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3" ht="22.5" x14ac:dyDescent="0.15">
      <c r="A30" s="15"/>
    </row>
    <row r="31" spans="1:13" ht="22.5" x14ac:dyDescent="0.15">
      <c r="A31" s="15"/>
    </row>
    <row r="32" spans="1:13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  <row r="50" spans="1:1" ht="22.5" x14ac:dyDescent="0.15">
      <c r="A50" s="15"/>
    </row>
    <row r="51" spans="1:1" ht="22.5" x14ac:dyDescent="0.15">
      <c r="A51" s="15"/>
    </row>
    <row r="52" spans="1:1" ht="22.5" x14ac:dyDescent="0.15">
      <c r="A52" s="15"/>
    </row>
    <row r="53" spans="1:1" ht="22.5" x14ac:dyDescent="0.15">
      <c r="A53" s="15"/>
    </row>
    <row r="54" spans="1:1" ht="22.5" x14ac:dyDescent="0.15">
      <c r="A54" s="15"/>
    </row>
    <row r="55" spans="1:1" ht="22.5" x14ac:dyDescent="0.15">
      <c r="A55" s="15"/>
    </row>
    <row r="56" spans="1:1" ht="22.5" x14ac:dyDescent="0.15">
      <c r="A56" s="15"/>
    </row>
    <row r="57" spans="1:1" ht="22.5" x14ac:dyDescent="0.15">
      <c r="A57" s="15"/>
    </row>
  </sheetData>
  <mergeCells count="14">
    <mergeCell ref="M22:M23"/>
    <mergeCell ref="M24:M25"/>
    <mergeCell ref="A9:K9"/>
    <mergeCell ref="M11:M12"/>
    <mergeCell ref="M13:M14"/>
    <mergeCell ref="M15:M16"/>
    <mergeCell ref="A6:K6"/>
    <mergeCell ref="A18:K18"/>
    <mergeCell ref="M20:M21"/>
    <mergeCell ref="A1:K1"/>
    <mergeCell ref="A2:K2"/>
    <mergeCell ref="A3:K3"/>
    <mergeCell ref="A4:K4"/>
    <mergeCell ref="A5:K5"/>
  </mergeCells>
  <printOptions horizontalCentered="1"/>
  <pageMargins left="0.31496062992125984" right="0.31496062992125984" top="0.74803149606299213" bottom="0.35433070866141736" header="0.31496062992125984" footer="0.31496062992125984"/>
  <pageSetup paperSize="9" scale="2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12</vt:i4>
      </vt:variant>
      <vt:variant>
        <vt:lpstr>Intervalli denominati</vt:lpstr>
      </vt:variant>
      <vt:variant>
        <vt:i4>2</vt:i4>
      </vt:variant>
    </vt:vector>
  </HeadingPairs>
  <TitlesOfParts>
    <vt:vector size="14" baseType="lpstr">
      <vt:lpstr>PRESENT.</vt:lpstr>
      <vt:lpstr>----</vt:lpstr>
      <vt:lpstr>ITALIA (1)</vt:lpstr>
      <vt:lpstr>ITALIA (2)</vt:lpstr>
      <vt:lpstr>ITALIA % TIPO MISURA</vt:lpstr>
      <vt:lpstr>ITALIA % TIPO SENTENZA</vt:lpstr>
      <vt:lpstr>-----</vt:lpstr>
      <vt:lpstr>ITALIA GIP</vt:lpstr>
      <vt:lpstr>ITALIA GIP % TIPO MISURA</vt:lpstr>
      <vt:lpstr>--</vt:lpstr>
      <vt:lpstr>ITALIA DIB</vt:lpstr>
      <vt:lpstr>ITALIA DIB % TIPO MISURA</vt:lpstr>
      <vt:lpstr>'ITALIA DIB'!Area_stampa</vt:lpstr>
      <vt:lpstr>'ITALIA GIP'!Area_stampa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 Rocchi</dc:creator>
  <cp:lastModifiedBy>Raffaele</cp:lastModifiedBy>
  <cp:lastPrinted>2022-03-17T18:02:58Z</cp:lastPrinted>
  <dcterms:created xsi:type="dcterms:W3CDTF">2020-11-13T15:06:27Z</dcterms:created>
  <dcterms:modified xsi:type="dcterms:W3CDTF">2022-03-17T18:03:03Z</dcterms:modified>
</cp:coreProperties>
</file>