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"/>
    </mc:Choice>
  </mc:AlternateContent>
  <bookViews>
    <workbookView xWindow="0" yWindow="0" windowWidth="16800" windowHeight="7005" tabRatio="536"/>
  </bookViews>
  <sheets>
    <sheet name="ALL 4 RISORSE ASSEGNATE" sheetId="16" r:id="rId1"/>
  </sheets>
  <definedNames>
    <definedName name="_xlnm.Print_Area" localSheetId="0">'ALL 4 RISORSE ASSEGNATE'!$F$2:$T$29</definedName>
  </definedNames>
  <calcPr calcId="152511"/>
</workbook>
</file>

<file path=xl/calcChain.xml><?xml version="1.0" encoding="utf-8"?>
<calcChain xmlns="http://schemas.openxmlformats.org/spreadsheetml/2006/main">
  <c r="C20" i="16" l="1"/>
  <c r="D40" i="16" l="1"/>
  <c r="C40" i="16"/>
  <c r="B40" i="16"/>
  <c r="D49" i="16" l="1"/>
  <c r="D57" i="16" s="1"/>
  <c r="C49" i="16"/>
  <c r="C57" i="16" s="1"/>
  <c r="D48" i="16"/>
  <c r="C48" i="16"/>
  <c r="C56" i="16" s="1"/>
  <c r="B48" i="16"/>
  <c r="B56" i="16" s="1"/>
  <c r="D46" i="16"/>
  <c r="D44" i="16" s="1"/>
  <c r="C46" i="16"/>
  <c r="C45" i="16" s="1"/>
  <c r="B46" i="16"/>
  <c r="B45" i="16" s="1"/>
  <c r="C39" i="16"/>
  <c r="D39" i="16"/>
  <c r="D38" i="16"/>
  <c r="C38" i="16"/>
  <c r="B44" i="16" l="1"/>
  <c r="C44" i="16"/>
  <c r="D52" i="16"/>
  <c r="D51" i="16" s="1"/>
  <c r="D56" i="16"/>
  <c r="C52" i="16"/>
  <c r="C50" i="16" s="1"/>
  <c r="D50" i="16"/>
  <c r="D45" i="16"/>
  <c r="C51" i="16" l="1"/>
  <c r="D20" i="16" l="1"/>
  <c r="D28" i="16" s="1"/>
  <c r="C28" i="16"/>
  <c r="B20" i="16"/>
  <c r="B28" i="16" s="1"/>
  <c r="D19" i="16"/>
  <c r="C19" i="16"/>
  <c r="B19" i="16"/>
  <c r="D17" i="16"/>
  <c r="D16" i="16" s="1"/>
  <c r="C17" i="16"/>
  <c r="C16" i="16" s="1"/>
  <c r="B17" i="16"/>
  <c r="B15" i="16" s="1"/>
  <c r="D11" i="16"/>
  <c r="D10" i="16" s="1"/>
  <c r="C11" i="16"/>
  <c r="C10" i="16" s="1"/>
  <c r="B11" i="16"/>
  <c r="D15" i="16" l="1"/>
  <c r="C15" i="16"/>
  <c r="B16" i="16"/>
  <c r="D23" i="16"/>
  <c r="D21" i="16" s="1"/>
  <c r="D27" i="16"/>
  <c r="B9" i="16"/>
  <c r="B10" i="16"/>
  <c r="D9" i="16"/>
  <c r="C23" i="16"/>
  <c r="C22" i="16" s="1"/>
  <c r="C27" i="16"/>
  <c r="C9" i="16"/>
  <c r="B23" i="16"/>
  <c r="B22" i="16" s="1"/>
  <c r="B27" i="16"/>
  <c r="D22" i="16" l="1"/>
  <c r="B21" i="16"/>
  <c r="C21" i="16"/>
  <c r="B39" i="16" l="1"/>
  <c r="B49" i="16"/>
  <c r="B57" i="16" s="1"/>
  <c r="B52" i="16" l="1"/>
  <c r="B50" i="16" s="1"/>
  <c r="B38" i="16"/>
  <c r="B51" i="16" l="1"/>
</calcChain>
</file>

<file path=xl/sharedStrings.xml><?xml version="1.0" encoding="utf-8"?>
<sst xmlns="http://schemas.openxmlformats.org/spreadsheetml/2006/main" count="63" uniqueCount="30">
  <si>
    <t>Totale altre Risorse assegnate ai CDR</t>
  </si>
  <si>
    <t>TABELLA 5 - MINISTERO DELLA GIUSTIZIA</t>
  </si>
  <si>
    <t>TOTALE TABELLA 5 - MINISTERO DELL GIUSTIZIA</t>
  </si>
  <si>
    <t>TOTALE COMPLESSIVO</t>
  </si>
  <si>
    <t>Totale Complessivo altre Risorse assegnate ai CDR</t>
  </si>
  <si>
    <t>Percentuale Risorse assegnate ai CDR (obiettivi strutturali)</t>
  </si>
  <si>
    <t>Totale complessivo  Risorse assegnate alla Giustizia</t>
  </si>
  <si>
    <t>Figura 1</t>
  </si>
  <si>
    <t>ANNO 2019</t>
  </si>
  <si>
    <t>Bilancio ARCHIVI NOTARILI</t>
  </si>
  <si>
    <t>ANNO 2020</t>
  </si>
  <si>
    <t xml:space="preserve"> </t>
  </si>
  <si>
    <t xml:space="preserve"> ARCHIVI NOTARILI (Bilancio approvato con D.I. </t>
  </si>
  <si>
    <t>COMPETENZA</t>
  </si>
  <si>
    <t>CASSA</t>
  </si>
  <si>
    <t>Percentuale altre Risorse assegnate ai CDR</t>
  </si>
  <si>
    <t xml:space="preserve">Altre Risorse assegnate ai CDR </t>
  </si>
  <si>
    <t>Allegato 4 - cp</t>
  </si>
  <si>
    <t>Allegato 4 - cs</t>
  </si>
  <si>
    <t>ANNO 2021</t>
  </si>
  <si>
    <t>Risorse assegnate alla giustizia per il Triennio 2019 - 2021 COMPETENZA</t>
  </si>
  <si>
    <t>Totale Risorse assegnate ad obiettivi collegati a priorità politiche - Giustizia</t>
  </si>
  <si>
    <t>Percentuale assegnata agli obiettivi collegati a priorità politiche</t>
  </si>
  <si>
    <t>Totale Complessivo Risorse assegnate ad obiettivi collegati a priorità politiche</t>
  </si>
  <si>
    <t xml:space="preserve">Percentuale Risorse assegnate ai CDR </t>
  </si>
  <si>
    <t>Risorse assegnate agli obiettivi collegati a priorità politiche</t>
  </si>
  <si>
    <t>Risorse assegnate alla giustizia per il Triennio 2019 - 2021 CASSA</t>
  </si>
  <si>
    <t>Totale Bilancio ARCHIVI NOTARILI</t>
  </si>
  <si>
    <t xml:space="preserve"> RISORSE DESTINATE AGLI OBIETTIVI DEL MINISTERO DELLA GIUSTIZIA 
(Tabella 5 Decreto del Ministro dell'Economia e delle Finanze del 31 dicembre 2018)</t>
  </si>
  <si>
    <t xml:space="preserve"> RISORSE DESTINATE AGLI OBIETTIVI DEL MINISTERO DELLA GIUSTIZIA 
 (Tabella 5 Decreto del Ministro dell'Economia e delle Finanze  del 31 dicembre 2018)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</si>
</sst>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6"/>
      <color theme="3"/>
      <name val="Cambria"/>
      <family val="2"/>
      <scheme val="maj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7"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0" fillId="0" borderId="6" xfId="0" applyBorder="1"/>
    <xf numFmtId="0" fontId="4" fillId="3" borderId="7" xfId="0" applyFont="1" applyFill="1" applyBorder="1" applyAlignment="1">
      <alignment horizontal="center" vertical="center"/>
    </xf>
    <xf numFmtId="43" fontId="0" fillId="0" borderId="0" xfId="1" applyFont="1"/>
    <xf numFmtId="0" fontId="0" fillId="0" borderId="0" xfId="0" applyAlignment="1"/>
    <xf numFmtId="43" fontId="10" fillId="2" borderId="8" xfId="0" applyNumberFormat="1" applyFont="1" applyFill="1" applyBorder="1"/>
    <xf numFmtId="0" fontId="0" fillId="0" borderId="1" xfId="0" applyBorder="1"/>
    <xf numFmtId="0" fontId="0" fillId="0" borderId="1" xfId="0" applyBorder="1" applyAlignment="1">
      <alignment wrapText="1"/>
    </xf>
    <xf numFmtId="0" fontId="7" fillId="0" borderId="0" xfId="2" applyFont="1" applyAlignment="1">
      <alignment horizontal="center" vertical="center" readingOrder="1"/>
    </xf>
    <xf numFmtId="0" fontId="4" fillId="2" borderId="5" xfId="0" applyFont="1" applyFill="1" applyBorder="1" applyAlignment="1">
      <alignment horizontal="left"/>
    </xf>
    <xf numFmtId="0" fontId="5" fillId="0" borderId="1" xfId="0" applyFont="1" applyBorder="1"/>
    <xf numFmtId="0" fontId="4" fillId="2" borderId="1" xfId="0" applyFont="1" applyFill="1" applyBorder="1" applyAlignment="1">
      <alignment horizontal="left"/>
    </xf>
    <xf numFmtId="43" fontId="10" fillId="2" borderId="1" xfId="0" applyNumberFormat="1" applyFont="1" applyFill="1" applyBorder="1"/>
    <xf numFmtId="0" fontId="0" fillId="0" borderId="1" xfId="0" applyBorder="1" applyAlignment="1">
      <alignment horizontal="left" wrapText="1"/>
    </xf>
    <xf numFmtId="0" fontId="10" fillId="2" borderId="1" xfId="0" applyFont="1" applyFill="1" applyBorder="1" applyAlignment="1">
      <alignment horizontal="left" wrapText="1"/>
    </xf>
    <xf numFmtId="0" fontId="8" fillId="0" borderId="1" xfId="0" applyFont="1" applyBorder="1" applyAlignment="1">
      <alignment wrapText="1"/>
    </xf>
    <xf numFmtId="0" fontId="4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right" wrapText="1"/>
    </xf>
    <xf numFmtId="43" fontId="10" fillId="2" borderId="1" xfId="0" applyNumberFormat="1" applyFont="1" applyFill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10" fontId="0" fillId="0" borderId="1" xfId="0" applyNumberFormat="1" applyBorder="1" applyAlignment="1">
      <alignment horizontal="right" vertical="center"/>
    </xf>
    <xf numFmtId="43" fontId="8" fillId="0" borderId="1" xfId="0" applyNumberFormat="1" applyFont="1" applyBorder="1" applyAlignment="1">
      <alignment horizontal="right" vertical="center"/>
    </xf>
    <xf numFmtId="10" fontId="8" fillId="0" borderId="1" xfId="0" applyNumberFormat="1" applyFont="1" applyBorder="1" applyAlignment="1">
      <alignment horizontal="right" vertical="center"/>
    </xf>
    <xf numFmtId="43" fontId="2" fillId="3" borderId="1" xfId="1" applyFont="1" applyFill="1" applyBorder="1" applyAlignment="1">
      <alignment horizontal="right" vertical="center"/>
    </xf>
    <xf numFmtId="43" fontId="10" fillId="2" borderId="1" xfId="0" applyNumberFormat="1" applyFont="1" applyFill="1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wrapText="1"/>
    </xf>
    <xf numFmtId="0" fontId="7" fillId="0" borderId="0" xfId="2" applyFont="1" applyAlignment="1">
      <alignment vertical="center" readingOrder="1"/>
    </xf>
    <xf numFmtId="0" fontId="4" fillId="2" borderId="1" xfId="0" applyFont="1" applyFill="1" applyBorder="1" applyAlignment="1">
      <alignment horizontal="right" vertical="center" wrapText="1"/>
    </xf>
    <xf numFmtId="0" fontId="4" fillId="0" borderId="0" xfId="0" applyFont="1" applyAlignment="1"/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7" fillId="0" borderId="0" xfId="2" applyFont="1" applyAlignment="1">
      <alignment horizontal="center" vertical="center" readingOrder="1"/>
    </xf>
    <xf numFmtId="0" fontId="4" fillId="0" borderId="1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</cellXfs>
  <cellStyles count="3">
    <cellStyle name="Migliaia" xfId="1" builtinId="3"/>
    <cellStyle name="Normale" xfId="0" builtinId="0"/>
    <cellStyle name="Titolo" xfId="2" builtinId="15"/>
  </cellStyles>
  <dxfs count="0"/>
  <tableStyles count="0" defaultTableStyle="TableStyleMedium2" defaultPivotStyle="PivotStyleLight16"/>
  <colors>
    <mruColors>
      <color rgb="FFF09ED9"/>
      <color rgb="FF8D85FB"/>
      <color rgb="FF81F38C"/>
      <color rgb="FFFFE0A3"/>
      <color rgb="FFCCCC00"/>
      <color rgb="FF97FBA1"/>
      <color rgb="FFA7ECF3"/>
      <color rgb="FFB3DEFF"/>
      <color rgb="FF5AB9E8"/>
      <color rgb="FFE3A6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  <c:spPr>
        <a:gradFill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sideWall>
    <c:backWall>
      <c:thickness val="0"/>
      <c:spPr>
        <a:gradFill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backWall>
    <c:plotArea>
      <c:layout>
        <c:manualLayout>
          <c:layoutTarget val="inner"/>
          <c:xMode val="edge"/>
          <c:yMode val="edge"/>
          <c:x val="1.8129375480000199E-2"/>
          <c:y val="3.2848073779078009E-2"/>
          <c:w val="0.7119235747546695"/>
          <c:h val="0.65411989382336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'ALL 4 RISORSE ASSEGNATE'!$A$27:$A$27</c:f>
              <c:strCache>
                <c:ptCount val="1"/>
                <c:pt idx="0">
                  <c:v>Risorse assegnate agli obiettivi collegati a priorità politiche</c:v>
                </c:pt>
              </c:strCache>
            </c:strRef>
          </c:tx>
          <c:spPr>
            <a:gradFill rotWithShape="1">
              <a:gsLst>
                <a:gs pos="0">
                  <a:schemeClr val="accent5"/>
                </a:gs>
                <a:gs pos="100000">
                  <a:schemeClr val="accent5">
                    <a:shade val="75000"/>
                    <a:satMod val="120000"/>
                    <a:lumMod val="90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5"/>
              </a:solidFill>
              <a:prstDash val="solid"/>
            </a:ln>
            <a:effectLst>
              <a:outerShdw blurRad="50800" dist="25400" dir="5400000" rotWithShape="0">
                <a:srgbClr val="000000">
                  <a:alpha val="28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l">
                <a:rot lat="0" lon="0" rev="20400000"/>
              </a:lightRig>
            </a:scene3d>
            <a:sp3d>
              <a:bevelT w="50800" h="12700" prst="softRound"/>
            </a:sp3d>
          </c:spPr>
          <c:invertIfNegative val="0"/>
          <c:cat>
            <c:strRef>
              <c:f>'ALL 4 RISORSE ASSEGNATE'!$B$26:$D$26</c:f>
              <c:strCache>
                <c:ptCount val="3"/>
                <c:pt idx="0">
                  <c:v>ANNO 2019</c:v>
                </c:pt>
                <c:pt idx="1">
                  <c:v>ANNO 2020</c:v>
                </c:pt>
                <c:pt idx="2">
                  <c:v>ANNO 2021</c:v>
                </c:pt>
              </c:strCache>
            </c:strRef>
          </c:cat>
          <c:val>
            <c:numRef>
              <c:f>'ALL 4 RISORSE ASSEGNATE'!$B$27:$D$27</c:f>
              <c:numCache>
                <c:formatCode>_(* #,##0.00_);_(* \(#,##0.00\);_(* "-"??_);_(@_)</c:formatCode>
                <c:ptCount val="3"/>
                <c:pt idx="0">
                  <c:v>5613214169</c:v>
                </c:pt>
                <c:pt idx="1">
                  <c:v>5621198175</c:v>
                </c:pt>
                <c:pt idx="2">
                  <c:v>5503334500</c:v>
                </c:pt>
              </c:numCache>
            </c:numRef>
          </c:val>
        </c:ser>
        <c:ser>
          <c:idx val="1"/>
          <c:order val="1"/>
          <c:tx>
            <c:strRef>
              <c:f>'ALL 4 RISORSE ASSEGNATE'!$A$28:$A$28</c:f>
              <c:strCache>
                <c:ptCount val="1"/>
                <c:pt idx="0">
                  <c:v>Altre Risorse assegnate ai CDR 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20000"/>
                    <a:satMod val="180000"/>
                    <a:lumMod val="98000"/>
                  </a:schemeClr>
                </a:gs>
                <a:gs pos="40000">
                  <a:schemeClr val="accent3">
                    <a:tint val="30000"/>
                    <a:satMod val="260000"/>
                    <a:lumMod val="84000"/>
                  </a:schemeClr>
                </a:gs>
                <a:gs pos="100000">
                  <a:schemeClr val="accent3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3"/>
              </a:solidFill>
              <a:prstDash val="solid"/>
            </a:ln>
            <a:effectLst/>
          </c:spPr>
          <c:invertIfNegative val="0"/>
          <c:cat>
            <c:strRef>
              <c:f>'ALL 4 RISORSE ASSEGNATE'!$B$26:$D$26</c:f>
              <c:strCache>
                <c:ptCount val="3"/>
                <c:pt idx="0">
                  <c:v>ANNO 2019</c:v>
                </c:pt>
                <c:pt idx="1">
                  <c:v>ANNO 2020</c:v>
                </c:pt>
                <c:pt idx="2">
                  <c:v>ANNO 2021</c:v>
                </c:pt>
              </c:strCache>
            </c:strRef>
          </c:cat>
          <c:val>
            <c:numRef>
              <c:f>'ALL 4 RISORSE ASSEGNATE'!$B$28:$D$28</c:f>
              <c:numCache>
                <c:formatCode>_(* #,##0.00_);_(* \(#,##0.00\);_(* "-"??_);_(@_)</c:formatCode>
                <c:ptCount val="3"/>
                <c:pt idx="0">
                  <c:v>3439637748</c:v>
                </c:pt>
                <c:pt idx="1">
                  <c:v>3429262391</c:v>
                </c:pt>
                <c:pt idx="2">
                  <c:v>3371126965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396512400"/>
        <c:axId val="396513576"/>
        <c:axId val="0"/>
      </c:bar3DChart>
      <c:catAx>
        <c:axId val="3965124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b="1" i="1"/>
            </a:pPr>
            <a:endParaRPr lang="it-IT"/>
          </a:p>
        </c:txPr>
        <c:crossAx val="396513576"/>
        <c:crosses val="autoZero"/>
        <c:auto val="1"/>
        <c:lblAlgn val="ctr"/>
        <c:lblOffset val="100"/>
        <c:noMultiLvlLbl val="0"/>
      </c:catAx>
      <c:valAx>
        <c:axId val="396513576"/>
        <c:scaling>
          <c:orientation val="minMax"/>
        </c:scaling>
        <c:delete val="1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396512400"/>
        <c:crosses val="autoZero"/>
        <c:crossBetween val="between"/>
      </c:valAx>
      <c:dTable>
        <c:showHorzBorder val="1"/>
        <c:showVertBorder val="1"/>
        <c:showOutline val="1"/>
        <c:showKeys val="0"/>
        <c:txPr>
          <a:bodyPr/>
          <a:lstStyle/>
          <a:p>
            <a:pPr rtl="0">
              <a:defRPr sz="1100" b="1"/>
            </a:pPr>
            <a:endParaRPr lang="it-IT"/>
          </a:p>
        </c:txPr>
      </c:dTable>
    </c:plotArea>
    <c:legend>
      <c:legendPos val="r"/>
      <c:layout>
        <c:manualLayout>
          <c:xMode val="edge"/>
          <c:yMode val="edge"/>
          <c:x val="0.73639748093215995"/>
          <c:y val="0.40107250970625474"/>
          <c:w val="0.17478045716390223"/>
          <c:h val="0.23892902967939528"/>
        </c:manualLayout>
      </c:layout>
      <c:overlay val="0"/>
      <c:txPr>
        <a:bodyPr/>
        <a:lstStyle/>
        <a:p>
          <a:pPr>
            <a:defRPr sz="1200"/>
          </a:pPr>
          <a:endParaRPr lang="it-IT"/>
        </a:p>
      </c:txPr>
    </c:legend>
    <c:plotVisOnly val="1"/>
    <c:dispBlanksAs val="gap"/>
    <c:showDLblsOverMax val="0"/>
  </c:chart>
  <c:spPr>
    <a:gradFill rotWithShape="1">
      <a:gsLst>
        <a:gs pos="0">
          <a:schemeClr val="accent6">
            <a:tint val="20000"/>
            <a:satMod val="180000"/>
            <a:lumMod val="98000"/>
          </a:schemeClr>
        </a:gs>
        <a:gs pos="40000">
          <a:schemeClr val="accent6">
            <a:tint val="30000"/>
            <a:satMod val="260000"/>
            <a:lumMod val="84000"/>
          </a:schemeClr>
        </a:gs>
        <a:gs pos="100000">
          <a:schemeClr val="accent6">
            <a:tint val="100000"/>
            <a:satMod val="110000"/>
            <a:lumMod val="100000"/>
          </a:schemeClr>
        </a:gs>
      </a:gsLst>
      <a:lin ang="5040000" scaled="1"/>
    </a:gradFill>
    <a:ln w="9525" cap="flat" cmpd="sng" algn="ctr">
      <a:solidFill>
        <a:schemeClr val="accent6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it-IT"/>
    </a:p>
  </c:txPr>
  <c:printSettings>
    <c:headerFooter/>
    <c:pageMargins b="0.75" l="0.25" r="0.25" t="0.75" header="0.3" footer="0.3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  <c:spPr>
        <a:gradFill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sideWall>
    <c:backWall>
      <c:thickness val="0"/>
      <c:spPr>
        <a:gradFill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backWall>
    <c:plotArea>
      <c:layout>
        <c:manualLayout>
          <c:layoutTarget val="inner"/>
          <c:xMode val="edge"/>
          <c:yMode val="edge"/>
          <c:x val="1.8129375480000199E-2"/>
          <c:y val="3.2848073779078009E-2"/>
          <c:w val="0.7119235747546695"/>
          <c:h val="0.65411989382336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'ALL 4 RISORSE ASSEGNATE'!$A$56</c:f>
              <c:strCache>
                <c:ptCount val="1"/>
                <c:pt idx="0">
                  <c:v>Risorse assegnate agli obiettivi collegati a priorità politiche</c:v>
                </c:pt>
              </c:strCache>
            </c:strRef>
          </c:tx>
          <c:spPr>
            <a:gradFill rotWithShape="1">
              <a:gsLst>
                <a:gs pos="0">
                  <a:schemeClr val="accent5"/>
                </a:gs>
                <a:gs pos="100000">
                  <a:schemeClr val="accent5">
                    <a:shade val="75000"/>
                    <a:satMod val="120000"/>
                    <a:lumMod val="90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5"/>
              </a:solidFill>
              <a:prstDash val="solid"/>
            </a:ln>
            <a:effectLst>
              <a:outerShdw blurRad="50800" dist="25400" dir="5400000" rotWithShape="0">
                <a:srgbClr val="000000">
                  <a:alpha val="28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l">
                <a:rot lat="0" lon="0" rev="20400000"/>
              </a:lightRig>
            </a:scene3d>
            <a:sp3d>
              <a:bevelT w="50800" h="12700" prst="softRound"/>
            </a:sp3d>
          </c:spPr>
          <c:invertIfNegative val="0"/>
          <c:cat>
            <c:strRef>
              <c:f>'ALL 4 RISORSE ASSEGNATE'!$B$55:$D$55</c:f>
              <c:strCache>
                <c:ptCount val="3"/>
                <c:pt idx="0">
                  <c:v>ANNO 2019</c:v>
                </c:pt>
                <c:pt idx="1">
                  <c:v>ANNO 2020</c:v>
                </c:pt>
                <c:pt idx="2">
                  <c:v>ANNO 2021</c:v>
                </c:pt>
              </c:strCache>
            </c:strRef>
          </c:cat>
          <c:val>
            <c:numRef>
              <c:f>'ALL 4 RISORSE ASSEGNATE'!$B$56:$D$56</c:f>
              <c:numCache>
                <c:formatCode>_(* #,##0.00_);_(* \(#,##0.00\);_(* "-"??_);_(@_)</c:formatCode>
                <c:ptCount val="3"/>
                <c:pt idx="0">
                  <c:v>5778953827</c:v>
                </c:pt>
                <c:pt idx="1">
                  <c:v>5621409295</c:v>
                </c:pt>
                <c:pt idx="2">
                  <c:v>5503334500</c:v>
                </c:pt>
              </c:numCache>
            </c:numRef>
          </c:val>
        </c:ser>
        <c:ser>
          <c:idx val="1"/>
          <c:order val="1"/>
          <c:tx>
            <c:strRef>
              <c:f>'ALL 4 RISORSE ASSEGNATE'!$A$57</c:f>
              <c:strCache>
                <c:ptCount val="1"/>
                <c:pt idx="0">
                  <c:v>Altre Risorse assegnate ai CDR 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20000"/>
                    <a:satMod val="180000"/>
                    <a:lumMod val="98000"/>
                  </a:schemeClr>
                </a:gs>
                <a:gs pos="40000">
                  <a:schemeClr val="accent3">
                    <a:tint val="30000"/>
                    <a:satMod val="260000"/>
                    <a:lumMod val="84000"/>
                  </a:schemeClr>
                </a:gs>
                <a:gs pos="100000">
                  <a:schemeClr val="accent3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3"/>
              </a:solidFill>
              <a:prstDash val="solid"/>
            </a:ln>
            <a:effectLst/>
          </c:spPr>
          <c:invertIfNegative val="0"/>
          <c:cat>
            <c:strRef>
              <c:f>'ALL 4 RISORSE ASSEGNATE'!$B$55:$D$55</c:f>
              <c:strCache>
                <c:ptCount val="3"/>
                <c:pt idx="0">
                  <c:v>ANNO 2019</c:v>
                </c:pt>
                <c:pt idx="1">
                  <c:v>ANNO 2020</c:v>
                </c:pt>
                <c:pt idx="2">
                  <c:v>ANNO 2021</c:v>
                </c:pt>
              </c:strCache>
            </c:strRef>
          </c:cat>
          <c:val>
            <c:numRef>
              <c:f>'ALL 4 RISORSE ASSEGNATE'!$B$57:$D$57</c:f>
              <c:numCache>
                <c:formatCode>_(* #,##0.00_);_(* \(#,##0.00\);_(* "-"??_);_(@_)</c:formatCode>
                <c:ptCount val="3"/>
                <c:pt idx="0">
                  <c:v>3645703014</c:v>
                </c:pt>
                <c:pt idx="1">
                  <c:v>3429798015</c:v>
                </c:pt>
                <c:pt idx="2">
                  <c:v>3371124979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396807416"/>
        <c:axId val="396808592"/>
        <c:axId val="0"/>
      </c:bar3DChart>
      <c:catAx>
        <c:axId val="3968074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b="1" i="1"/>
            </a:pPr>
            <a:endParaRPr lang="it-IT"/>
          </a:p>
        </c:txPr>
        <c:crossAx val="396808592"/>
        <c:crosses val="autoZero"/>
        <c:auto val="1"/>
        <c:lblAlgn val="ctr"/>
        <c:lblOffset val="100"/>
        <c:noMultiLvlLbl val="0"/>
      </c:catAx>
      <c:valAx>
        <c:axId val="396808592"/>
        <c:scaling>
          <c:orientation val="minMax"/>
        </c:scaling>
        <c:delete val="1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396807416"/>
        <c:crosses val="autoZero"/>
        <c:crossBetween val="between"/>
      </c:valAx>
      <c:dTable>
        <c:showHorzBorder val="1"/>
        <c:showVertBorder val="1"/>
        <c:showOutline val="1"/>
        <c:showKeys val="0"/>
        <c:txPr>
          <a:bodyPr/>
          <a:lstStyle/>
          <a:p>
            <a:pPr rtl="0">
              <a:defRPr sz="1100" b="1"/>
            </a:pPr>
            <a:endParaRPr lang="it-IT"/>
          </a:p>
        </c:txPr>
      </c:dTable>
    </c:plotArea>
    <c:legend>
      <c:legendPos val="r"/>
      <c:layout>
        <c:manualLayout>
          <c:xMode val="edge"/>
          <c:yMode val="edge"/>
          <c:x val="0.73639748093215995"/>
          <c:y val="0.40107250970625474"/>
          <c:w val="0.17478045716390223"/>
          <c:h val="0.23892902967939528"/>
        </c:manualLayout>
      </c:layout>
      <c:overlay val="0"/>
      <c:txPr>
        <a:bodyPr/>
        <a:lstStyle/>
        <a:p>
          <a:pPr>
            <a:defRPr sz="1200"/>
          </a:pPr>
          <a:endParaRPr lang="it-IT"/>
        </a:p>
      </c:txPr>
    </c:legend>
    <c:plotVisOnly val="1"/>
    <c:dispBlanksAs val="gap"/>
    <c:showDLblsOverMax val="0"/>
  </c:chart>
  <c:spPr>
    <a:gradFill rotWithShape="1">
      <a:gsLst>
        <a:gs pos="0">
          <a:schemeClr val="accent6">
            <a:tint val="20000"/>
            <a:satMod val="180000"/>
            <a:lumMod val="98000"/>
          </a:schemeClr>
        </a:gs>
        <a:gs pos="40000">
          <a:schemeClr val="accent6">
            <a:tint val="30000"/>
            <a:satMod val="260000"/>
            <a:lumMod val="84000"/>
          </a:schemeClr>
        </a:gs>
        <a:gs pos="100000">
          <a:schemeClr val="accent6">
            <a:tint val="100000"/>
            <a:satMod val="110000"/>
            <a:lumMod val="100000"/>
          </a:schemeClr>
        </a:gs>
      </a:gsLst>
      <a:lin ang="5040000" scaled="1"/>
    </a:gradFill>
    <a:ln w="9525" cap="flat" cmpd="sng" algn="ctr">
      <a:solidFill>
        <a:schemeClr val="accent6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it-IT"/>
    </a:p>
  </c:txPr>
  <c:printSettings>
    <c:headerFooter/>
    <c:pageMargins b="0.75" l="0.25" r="0.25" t="0.75" header="0.3" footer="0.3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76199</xdr:colOff>
      <xdr:row>2</xdr:row>
      <xdr:rowOff>57151</xdr:rowOff>
    </xdr:from>
    <xdr:to>
      <xdr:col>18</xdr:col>
      <xdr:colOff>0</xdr:colOff>
      <xdr:row>24</xdr:row>
      <xdr:rowOff>161925</xdr:rowOff>
    </xdr:to>
    <xdr:graphicFrame macro="">
      <xdr:nvGraphicFramePr>
        <xdr:cNvPr id="2" name="Gra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9525</xdr:colOff>
      <xdr:row>31</xdr:row>
      <xdr:rowOff>76200</xdr:rowOff>
    </xdr:from>
    <xdr:to>
      <xdr:col>18</xdr:col>
      <xdr:colOff>9525</xdr:colOff>
      <xdr:row>54</xdr:row>
      <xdr:rowOff>85725</xdr:rowOff>
    </xdr:to>
    <xdr:graphicFrame macro="">
      <xdr:nvGraphicFramePr>
        <xdr:cNvPr id="3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7"/>
  <sheetViews>
    <sheetView tabSelected="1" workbookViewId="0">
      <selection activeCell="A32" sqref="A32:D32"/>
    </sheetView>
  </sheetViews>
  <sheetFormatPr defaultRowHeight="15" x14ac:dyDescent="0.25"/>
  <cols>
    <col min="1" max="1" width="46.140625" customWidth="1"/>
    <col min="2" max="4" width="18.7109375" bestFit="1" customWidth="1"/>
    <col min="5" max="5" width="1.28515625" customWidth="1"/>
    <col min="11" max="11" width="11.7109375" customWidth="1"/>
    <col min="13" max="13" width="12.140625" customWidth="1"/>
    <col min="21" max="21" width="2.28515625" customWidth="1"/>
  </cols>
  <sheetData>
    <row r="1" spans="1:25" x14ac:dyDescent="0.25">
      <c r="Q1" s="36" t="s">
        <v>17</v>
      </c>
      <c r="R1" s="5"/>
      <c r="S1" s="5"/>
      <c r="T1" s="5"/>
    </row>
    <row r="2" spans="1:25" ht="36" customHeight="1" x14ac:dyDescent="0.25">
      <c r="F2" s="40" t="s">
        <v>20</v>
      </c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9"/>
    </row>
    <row r="3" spans="1:25" ht="57" customHeight="1" x14ac:dyDescent="0.25">
      <c r="A3" s="37" t="s">
        <v>29</v>
      </c>
      <c r="B3" s="38"/>
      <c r="C3" s="38"/>
      <c r="D3" s="39"/>
    </row>
    <row r="4" spans="1:25" x14ac:dyDescent="0.25">
      <c r="A4" s="7" t="s">
        <v>11</v>
      </c>
      <c r="B4" s="41" t="s">
        <v>13</v>
      </c>
      <c r="C4" s="41"/>
      <c r="D4" s="41"/>
    </row>
    <row r="5" spans="1:25" x14ac:dyDescent="0.25">
      <c r="A5" s="7"/>
      <c r="B5" s="1" t="s">
        <v>8</v>
      </c>
      <c r="C5" s="1" t="s">
        <v>10</v>
      </c>
      <c r="D5" s="1" t="s">
        <v>19</v>
      </c>
    </row>
    <row r="6" spans="1:25" x14ac:dyDescent="0.25">
      <c r="A6" s="12" t="s">
        <v>1</v>
      </c>
      <c r="B6" s="26"/>
      <c r="C6" s="26"/>
      <c r="D6" s="26"/>
    </row>
    <row r="7" spans="1:25" ht="30" x14ac:dyDescent="0.25">
      <c r="A7" s="14" t="s">
        <v>21</v>
      </c>
      <c r="B7" s="21">
        <v>5142515860</v>
      </c>
      <c r="C7" s="21">
        <v>5150499866</v>
      </c>
      <c r="D7" s="21">
        <v>5032636191</v>
      </c>
    </row>
    <row r="8" spans="1:25" x14ac:dyDescent="0.25">
      <c r="A8" s="14" t="s">
        <v>0</v>
      </c>
      <c r="B8" s="21">
        <v>3439637748</v>
      </c>
      <c r="C8" s="21">
        <v>3429262391</v>
      </c>
      <c r="D8" s="21">
        <v>3371126965</v>
      </c>
    </row>
    <row r="9" spans="1:25" ht="30" x14ac:dyDescent="0.25">
      <c r="A9" s="14" t="s">
        <v>22</v>
      </c>
      <c r="B9" s="22">
        <f>+B7/B11</f>
        <v>0.59921041907317019</v>
      </c>
      <c r="C9" s="22">
        <f>+C7/C11</f>
        <v>0.60030799359246156</v>
      </c>
      <c r="D9" s="22">
        <f>+D7/D11</f>
        <v>0.59885507213597156</v>
      </c>
    </row>
    <row r="10" spans="1:25" x14ac:dyDescent="0.25">
      <c r="A10" s="14" t="s">
        <v>15</v>
      </c>
      <c r="B10" s="22">
        <f>+B8/B11</f>
        <v>0.40078958092682976</v>
      </c>
      <c r="C10" s="22">
        <f>+C8/C11</f>
        <v>0.39969200640753838</v>
      </c>
      <c r="D10" s="22">
        <f>+D8/D11</f>
        <v>0.40114492786402844</v>
      </c>
    </row>
    <row r="11" spans="1:25" ht="29.25" customHeight="1" x14ac:dyDescent="0.25">
      <c r="A11" s="35" t="s">
        <v>2</v>
      </c>
      <c r="B11" s="20">
        <f>+B7+B8</f>
        <v>8582153608</v>
      </c>
      <c r="C11" s="20">
        <f>+C7+C8</f>
        <v>8579762257</v>
      </c>
      <c r="D11" s="20">
        <f>+D7+D8</f>
        <v>8403763156</v>
      </c>
    </row>
    <row r="12" spans="1:25" x14ac:dyDescent="0.25">
      <c r="A12" s="15" t="s">
        <v>12</v>
      </c>
      <c r="B12" s="26"/>
      <c r="C12" s="26"/>
      <c r="D12" s="26"/>
    </row>
    <row r="13" spans="1:25" ht="30" x14ac:dyDescent="0.25">
      <c r="A13" s="16" t="s">
        <v>21</v>
      </c>
      <c r="B13" s="23">
        <v>470698309</v>
      </c>
      <c r="C13" s="23">
        <v>470698309</v>
      </c>
      <c r="D13" s="23">
        <v>470698309</v>
      </c>
    </row>
    <row r="14" spans="1:25" x14ac:dyDescent="0.25">
      <c r="A14" s="16" t="s">
        <v>0</v>
      </c>
      <c r="B14" s="23"/>
      <c r="C14" s="23"/>
      <c r="D14" s="23"/>
      <c r="W14">
        <v>30992212</v>
      </c>
      <c r="X14">
        <v>27512300</v>
      </c>
      <c r="Y14">
        <v>21228075</v>
      </c>
    </row>
    <row r="15" spans="1:25" ht="30" x14ac:dyDescent="0.25">
      <c r="A15" s="16" t="s">
        <v>22</v>
      </c>
      <c r="B15" s="24">
        <f>+B13/B17</f>
        <v>1</v>
      </c>
      <c r="C15" s="24">
        <f>+C13/C17</f>
        <v>1</v>
      </c>
      <c r="D15" s="24">
        <f>+D13/D17</f>
        <v>1</v>
      </c>
    </row>
    <row r="16" spans="1:25" x14ac:dyDescent="0.25">
      <c r="A16" s="16" t="s">
        <v>24</v>
      </c>
      <c r="B16" s="24">
        <f>+B14/B17</f>
        <v>0</v>
      </c>
      <c r="C16" s="24">
        <f>+C14/C17</f>
        <v>0</v>
      </c>
      <c r="D16" s="24">
        <f>+D14/D17</f>
        <v>0</v>
      </c>
    </row>
    <row r="17" spans="1:20" x14ac:dyDescent="0.25">
      <c r="A17" s="19" t="s">
        <v>27</v>
      </c>
      <c r="B17" s="20">
        <f>+B13+B14</f>
        <v>470698309</v>
      </c>
      <c r="C17" s="20">
        <f>+C13+C14</f>
        <v>470698309</v>
      </c>
      <c r="D17" s="20">
        <f>+D13+D14</f>
        <v>470698309</v>
      </c>
    </row>
    <row r="18" spans="1:20" x14ac:dyDescent="0.25">
      <c r="A18" s="17" t="s">
        <v>3</v>
      </c>
      <c r="B18" s="26"/>
      <c r="C18" s="26"/>
      <c r="D18" s="26"/>
    </row>
    <row r="19" spans="1:20" ht="30" x14ac:dyDescent="0.25">
      <c r="A19" s="8" t="s">
        <v>23</v>
      </c>
      <c r="B19" s="21">
        <f t="shared" ref="B19:D20" si="0">+B7+B13</f>
        <v>5613214169</v>
      </c>
      <c r="C19" s="21">
        <f t="shared" si="0"/>
        <v>5621198175</v>
      </c>
      <c r="D19" s="21">
        <f t="shared" si="0"/>
        <v>5503334500</v>
      </c>
    </row>
    <row r="20" spans="1:20" ht="14.45" customHeight="1" x14ac:dyDescent="0.25">
      <c r="A20" s="8" t="s">
        <v>4</v>
      </c>
      <c r="B20" s="21">
        <f t="shared" si="0"/>
        <v>3439637748</v>
      </c>
      <c r="C20" s="21">
        <f t="shared" si="0"/>
        <v>3429262391</v>
      </c>
      <c r="D20" s="21">
        <f t="shared" si="0"/>
        <v>3371126965</v>
      </c>
    </row>
    <row r="21" spans="1:20" ht="14.45" customHeight="1" x14ac:dyDescent="0.25">
      <c r="A21" s="8" t="s">
        <v>22</v>
      </c>
      <c r="B21" s="22">
        <f>+B19/B23</f>
        <v>0.62004926408430061</v>
      </c>
      <c r="C21" s="22">
        <f>+C19/C23</f>
        <v>0.62109526183863384</v>
      </c>
      <c r="D21" s="22">
        <f>+D19/D23</f>
        <v>0.62013165775800683</v>
      </c>
    </row>
    <row r="22" spans="1:20" ht="14.45" customHeight="1" x14ac:dyDescent="0.25">
      <c r="A22" s="8" t="s">
        <v>24</v>
      </c>
      <c r="B22" s="22">
        <f>+B20/B23</f>
        <v>0.37995073591569939</v>
      </c>
      <c r="C22" s="22">
        <f>+C20/C23</f>
        <v>0.37890473816136616</v>
      </c>
      <c r="D22" s="22">
        <f>+D20/D23</f>
        <v>0.37986834224199317</v>
      </c>
    </row>
    <row r="23" spans="1:20" ht="31.5" x14ac:dyDescent="0.25">
      <c r="A23" s="18" t="s">
        <v>6</v>
      </c>
      <c r="B23" s="25">
        <f>+B19+B20</f>
        <v>9052851917</v>
      </c>
      <c r="C23" s="25">
        <f>+C19+C20</f>
        <v>9050460566</v>
      </c>
      <c r="D23" s="25">
        <f>+D19+D20</f>
        <v>8874461465</v>
      </c>
    </row>
    <row r="24" spans="1:20" x14ac:dyDescent="0.25">
      <c r="B24" s="28"/>
      <c r="C24" s="28"/>
      <c r="D24" s="28"/>
    </row>
    <row r="25" spans="1:20" x14ac:dyDescent="0.25">
      <c r="B25" s="28"/>
      <c r="C25" s="28"/>
      <c r="D25" s="28"/>
    </row>
    <row r="26" spans="1:20" x14ac:dyDescent="0.25">
      <c r="A26" s="11" t="s">
        <v>7</v>
      </c>
      <c r="B26" s="1" t="s">
        <v>8</v>
      </c>
      <c r="C26" s="1" t="s">
        <v>10</v>
      </c>
      <c r="D26" s="1" t="s">
        <v>19</v>
      </c>
    </row>
    <row r="27" spans="1:20" ht="30" x14ac:dyDescent="0.25">
      <c r="A27" s="8" t="s">
        <v>25</v>
      </c>
      <c r="B27" s="27">
        <f t="shared" ref="B27:D28" si="1">B19</f>
        <v>5613214169</v>
      </c>
      <c r="C27" s="27">
        <f t="shared" si="1"/>
        <v>5621198175</v>
      </c>
      <c r="D27" s="27">
        <f t="shared" si="1"/>
        <v>5503334500</v>
      </c>
    </row>
    <row r="28" spans="1:20" x14ac:dyDescent="0.25">
      <c r="A28" s="7" t="s">
        <v>16</v>
      </c>
      <c r="B28" s="27">
        <f t="shared" si="1"/>
        <v>3439637748</v>
      </c>
      <c r="C28" s="27">
        <f t="shared" si="1"/>
        <v>3429262391</v>
      </c>
      <c r="D28" s="27">
        <f t="shared" si="1"/>
        <v>3371126965</v>
      </c>
    </row>
    <row r="30" spans="1:20" ht="20.25" x14ac:dyDescent="0.25">
      <c r="F30" s="40" t="s">
        <v>26</v>
      </c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34"/>
      <c r="T30" s="34"/>
    </row>
    <row r="31" spans="1:20" x14ac:dyDescent="0.25">
      <c r="B31" s="4"/>
      <c r="Q31" s="36" t="s">
        <v>18</v>
      </c>
    </row>
    <row r="32" spans="1:20" ht="45.6" customHeight="1" x14ac:dyDescent="0.25">
      <c r="A32" s="44" t="s">
        <v>28</v>
      </c>
      <c r="B32" s="45"/>
      <c r="C32" s="45"/>
      <c r="D32" s="46"/>
    </row>
    <row r="33" spans="1:4" x14ac:dyDescent="0.25">
      <c r="A33" s="2"/>
      <c r="B33" s="42" t="s">
        <v>14</v>
      </c>
      <c r="C33" s="42"/>
      <c r="D33" s="43"/>
    </row>
    <row r="34" spans="1:4" x14ac:dyDescent="0.25">
      <c r="A34" s="2"/>
      <c r="B34" s="3" t="s">
        <v>8</v>
      </c>
      <c r="C34" s="3" t="s">
        <v>10</v>
      </c>
      <c r="D34" s="3" t="s">
        <v>19</v>
      </c>
    </row>
    <row r="35" spans="1:4" x14ac:dyDescent="0.25">
      <c r="A35" s="10" t="s">
        <v>1</v>
      </c>
      <c r="B35" s="6"/>
      <c r="C35" s="6"/>
      <c r="D35" s="6"/>
    </row>
    <row r="36" spans="1:4" ht="30" x14ac:dyDescent="0.25">
      <c r="A36" s="8" t="s">
        <v>21</v>
      </c>
      <c r="B36" s="21">
        <v>5308255518</v>
      </c>
      <c r="C36" s="21">
        <v>5150710986</v>
      </c>
      <c r="D36" s="21">
        <v>5032636191</v>
      </c>
    </row>
    <row r="37" spans="1:4" x14ac:dyDescent="0.25">
      <c r="A37" s="8" t="s">
        <v>0</v>
      </c>
      <c r="B37" s="21">
        <v>3645703014</v>
      </c>
      <c r="C37" s="21">
        <v>3429798015</v>
      </c>
      <c r="D37" s="21">
        <v>3371124979</v>
      </c>
    </row>
    <row r="38" spans="1:4" ht="30" x14ac:dyDescent="0.25">
      <c r="A38" s="8" t="s">
        <v>22</v>
      </c>
      <c r="B38" s="22">
        <f>+B36/B40</f>
        <v>0.59283896603152153</v>
      </c>
      <c r="C38" s="22">
        <f>+C36/C40</f>
        <v>0.60028035462694807</v>
      </c>
      <c r="D38" s="22">
        <f>+D36/D40</f>
        <v>0.59885521365905259</v>
      </c>
    </row>
    <row r="39" spans="1:4" x14ac:dyDescent="0.25">
      <c r="A39" s="8" t="s">
        <v>24</v>
      </c>
      <c r="B39" s="22">
        <f>+B37/B40</f>
        <v>0.40716103396847853</v>
      </c>
      <c r="C39" s="22">
        <f>+C37/C40</f>
        <v>0.39971964537305193</v>
      </c>
      <c r="D39" s="22">
        <f>+D37/D40</f>
        <v>0.40114478634094736</v>
      </c>
    </row>
    <row r="40" spans="1:4" x14ac:dyDescent="0.25">
      <c r="A40" s="29" t="s">
        <v>2</v>
      </c>
      <c r="B40" s="20">
        <f>B36+B37</f>
        <v>8953958532</v>
      </c>
      <c r="C40" s="20">
        <f>C36+C37</f>
        <v>8580509001</v>
      </c>
      <c r="D40" s="20">
        <f>D36+D37</f>
        <v>8403761170</v>
      </c>
    </row>
    <row r="41" spans="1:4" x14ac:dyDescent="0.25">
      <c r="A41" s="30" t="s">
        <v>12</v>
      </c>
      <c r="B41" s="13"/>
      <c r="C41" s="13"/>
      <c r="D41" s="13"/>
    </row>
    <row r="42" spans="1:4" ht="30" x14ac:dyDescent="0.25">
      <c r="A42" s="16" t="s">
        <v>21</v>
      </c>
      <c r="B42" s="23">
        <v>470698309</v>
      </c>
      <c r="C42" s="23">
        <v>470698309</v>
      </c>
      <c r="D42" s="23">
        <v>470698309</v>
      </c>
    </row>
    <row r="43" spans="1:4" x14ac:dyDescent="0.25">
      <c r="A43" s="16" t="s">
        <v>0</v>
      </c>
      <c r="B43" s="23"/>
      <c r="C43" s="23"/>
      <c r="D43" s="23"/>
    </row>
    <row r="44" spans="1:4" ht="30" x14ac:dyDescent="0.25">
      <c r="A44" s="16" t="s">
        <v>22</v>
      </c>
      <c r="B44" s="24">
        <f>+B42/B46</f>
        <v>1</v>
      </c>
      <c r="C44" s="24">
        <f>+C42/C46</f>
        <v>1</v>
      </c>
      <c r="D44" s="24">
        <f>+D42/D46</f>
        <v>1</v>
      </c>
    </row>
    <row r="45" spans="1:4" x14ac:dyDescent="0.25">
      <c r="A45" s="16" t="s">
        <v>24</v>
      </c>
      <c r="B45" s="24">
        <f>+B43/B46</f>
        <v>0</v>
      </c>
      <c r="C45" s="24">
        <f>+C43/C46</f>
        <v>0</v>
      </c>
      <c r="D45" s="24">
        <f>+D43/D46</f>
        <v>0</v>
      </c>
    </row>
    <row r="46" spans="1:4" x14ac:dyDescent="0.25">
      <c r="A46" s="31" t="s">
        <v>9</v>
      </c>
      <c r="B46" s="20">
        <f>+B42+B43</f>
        <v>470698309</v>
      </c>
      <c r="C46" s="20">
        <f>+C42+C43</f>
        <v>470698309</v>
      </c>
      <c r="D46" s="20">
        <f>+D42+D43</f>
        <v>470698309</v>
      </c>
    </row>
    <row r="47" spans="1:4" x14ac:dyDescent="0.25">
      <c r="A47" s="32" t="s">
        <v>3</v>
      </c>
      <c r="B47" s="20"/>
      <c r="C47" s="20"/>
      <c r="D47" s="20"/>
    </row>
    <row r="48" spans="1:4" ht="30" x14ac:dyDescent="0.25">
      <c r="A48" s="8" t="s">
        <v>23</v>
      </c>
      <c r="B48" s="21">
        <f t="shared" ref="B48:D49" si="2">+B36+B42</f>
        <v>5778953827</v>
      </c>
      <c r="C48" s="21">
        <f t="shared" si="2"/>
        <v>5621409295</v>
      </c>
      <c r="D48" s="21">
        <f t="shared" si="2"/>
        <v>5503334500</v>
      </c>
    </row>
    <row r="49" spans="1:4" x14ac:dyDescent="0.25">
      <c r="A49" s="8" t="s">
        <v>4</v>
      </c>
      <c r="B49" s="21">
        <f t="shared" si="2"/>
        <v>3645703014</v>
      </c>
      <c r="C49" s="21">
        <f t="shared" si="2"/>
        <v>3429798015</v>
      </c>
      <c r="D49" s="21">
        <f t="shared" si="2"/>
        <v>3371124979</v>
      </c>
    </row>
    <row r="50" spans="1:4" ht="30" x14ac:dyDescent="0.25">
      <c r="A50" s="8" t="s">
        <v>22</v>
      </c>
      <c r="B50" s="22">
        <f>+B48/B52</f>
        <v>0.61317392500275114</v>
      </c>
      <c r="C50" s="22">
        <f>+C48/C52</f>
        <v>0.62106734521364093</v>
      </c>
      <c r="D50" s="22">
        <f>+D48/D52</f>
        <v>0.62013179653620232</v>
      </c>
    </row>
    <row r="51" spans="1:4" ht="30" x14ac:dyDescent="0.25">
      <c r="A51" s="8" t="s">
        <v>5</v>
      </c>
      <c r="B51" s="22">
        <f>+B49/B52</f>
        <v>0.3868260749972488</v>
      </c>
      <c r="C51" s="22">
        <f>+C49/C52</f>
        <v>0.37893265478635912</v>
      </c>
      <c r="D51" s="22">
        <f>+D49/D52</f>
        <v>0.37986820346379768</v>
      </c>
    </row>
    <row r="52" spans="1:4" ht="31.5" x14ac:dyDescent="0.25">
      <c r="A52" s="33" t="s">
        <v>6</v>
      </c>
      <c r="B52" s="25">
        <f>+B48+B49</f>
        <v>9424656841</v>
      </c>
      <c r="C52" s="25">
        <f t="shared" ref="C52:D52" si="3">+C48+C49</f>
        <v>9051207310</v>
      </c>
      <c r="D52" s="25">
        <f t="shared" si="3"/>
        <v>8874459479</v>
      </c>
    </row>
    <row r="55" spans="1:4" x14ac:dyDescent="0.25">
      <c r="A55" s="11" t="s">
        <v>7</v>
      </c>
      <c r="B55" s="1" t="s">
        <v>8</v>
      </c>
      <c r="C55" s="1" t="s">
        <v>10</v>
      </c>
      <c r="D55" s="1" t="s">
        <v>19</v>
      </c>
    </row>
    <row r="56" spans="1:4" ht="30" x14ac:dyDescent="0.25">
      <c r="A56" s="8" t="s">
        <v>25</v>
      </c>
      <c r="B56" s="21">
        <f>B48</f>
        <v>5778953827</v>
      </c>
      <c r="C56" s="21">
        <f t="shared" ref="C56:D56" si="4">C48</f>
        <v>5621409295</v>
      </c>
      <c r="D56" s="21">
        <f t="shared" si="4"/>
        <v>5503334500</v>
      </c>
    </row>
    <row r="57" spans="1:4" x14ac:dyDescent="0.25">
      <c r="A57" s="7" t="s">
        <v>16</v>
      </c>
      <c r="B57" s="21">
        <f>B49</f>
        <v>3645703014</v>
      </c>
      <c r="C57" s="21">
        <f t="shared" ref="C57:D57" si="5">C49</f>
        <v>3429798015</v>
      </c>
      <c r="D57" s="21">
        <f t="shared" si="5"/>
        <v>3371124979</v>
      </c>
    </row>
  </sheetData>
  <mergeCells count="6">
    <mergeCell ref="A3:D3"/>
    <mergeCell ref="F30:R30"/>
    <mergeCell ref="F2:R2"/>
    <mergeCell ref="B4:D4"/>
    <mergeCell ref="B33:D33"/>
    <mergeCell ref="A32:D3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ALL 4 RISORSE ASSEGNATE</vt:lpstr>
      <vt:lpstr>'ALL 4 RISORSE ASSEGNATE'!Area_stampa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Giuseppone</dc:creator>
  <cp:lastModifiedBy>Maria Martorelli</cp:lastModifiedBy>
  <cp:lastPrinted>2019-02-06T17:01:34Z</cp:lastPrinted>
  <dcterms:created xsi:type="dcterms:W3CDTF">2015-01-30T11:20:34Z</dcterms:created>
  <dcterms:modified xsi:type="dcterms:W3CDTF">2019-02-27T11:46:56Z</dcterms:modified>
</cp:coreProperties>
</file>