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ria.martorelli\Desktop\Direttiva annuale ministro 2020\"/>
    </mc:Choice>
  </mc:AlternateContent>
  <bookViews>
    <workbookView xWindow="0" yWindow="0" windowWidth="25200" windowHeight="10785" tabRatio="536"/>
  </bookViews>
  <sheets>
    <sheet name="ALL6 OBIETTIVI DIPTI + ARCH NOT" sheetId="14" r:id="rId1"/>
  </sheets>
  <definedNames>
    <definedName name="_xlnm.Print_Area" localSheetId="0">'ALL6 OBIETTIVI DIPTI + ARCH NOT'!$A$2:$M$154</definedName>
  </definedNames>
  <calcPr calcId="152511"/>
</workbook>
</file>

<file path=xl/calcChain.xml><?xml version="1.0" encoding="utf-8"?>
<calcChain xmlns="http://schemas.openxmlformats.org/spreadsheetml/2006/main">
  <c r="I129" i="14" l="1"/>
  <c r="J129" i="14"/>
  <c r="K129" i="14"/>
  <c r="L129" i="14"/>
  <c r="M129" i="14"/>
  <c r="H129" i="14"/>
  <c r="I97" i="14"/>
  <c r="J97" i="14"/>
  <c r="K97" i="14"/>
  <c r="L97" i="14"/>
  <c r="M97" i="14"/>
  <c r="H97" i="14"/>
  <c r="H111" i="14"/>
  <c r="I84" i="14"/>
  <c r="J84" i="14"/>
  <c r="K84" i="14"/>
  <c r="L84" i="14"/>
  <c r="M84" i="14"/>
  <c r="H84" i="14"/>
  <c r="I62" i="14"/>
  <c r="J62" i="14"/>
  <c r="K62" i="14"/>
  <c r="L62" i="14"/>
  <c r="M62" i="14"/>
  <c r="H62" i="14"/>
  <c r="I44" i="14"/>
  <c r="J44" i="14"/>
  <c r="K44" i="14"/>
  <c r="L44" i="14"/>
  <c r="M44" i="14"/>
  <c r="H44" i="14"/>
  <c r="I29" i="14"/>
  <c r="J29" i="14"/>
  <c r="K29" i="14"/>
  <c r="L29" i="14"/>
  <c r="M29" i="14"/>
  <c r="H29" i="14"/>
  <c r="H119" i="14" l="1"/>
  <c r="I111" i="14" l="1"/>
  <c r="J111" i="14"/>
  <c r="K111" i="14"/>
  <c r="L111" i="14"/>
  <c r="M111" i="14"/>
  <c r="I7" i="14" l="1"/>
  <c r="I17" i="14" s="1"/>
  <c r="J7" i="14"/>
  <c r="J17" i="14" s="1"/>
  <c r="K7" i="14"/>
  <c r="K17" i="14" s="1"/>
  <c r="L7" i="14"/>
  <c r="L17" i="14" s="1"/>
  <c r="M7" i="14"/>
  <c r="M17" i="14" s="1"/>
  <c r="H7" i="14"/>
  <c r="H17" i="14" s="1"/>
  <c r="I119" i="14" l="1"/>
  <c r="I121" i="14" s="1"/>
  <c r="J119" i="14"/>
  <c r="J121" i="14" s="1"/>
  <c r="K119" i="14"/>
  <c r="K121" i="14" s="1"/>
  <c r="L119" i="14"/>
  <c r="L121" i="14" s="1"/>
  <c r="M119" i="14"/>
  <c r="M121" i="14" s="1"/>
  <c r="H18" i="14"/>
  <c r="L162" i="14" l="1"/>
  <c r="L168" i="14" s="1"/>
  <c r="L170" i="14" s="1"/>
  <c r="M162" i="14"/>
  <c r="M168" i="14" s="1"/>
  <c r="M170" i="14" s="1"/>
  <c r="I70" i="14" l="1"/>
  <c r="I71" i="14" s="1"/>
  <c r="I73" i="14" s="1"/>
  <c r="J70" i="14"/>
  <c r="J71" i="14" s="1"/>
  <c r="J73" i="14" s="1"/>
  <c r="K70" i="14"/>
  <c r="K71" i="14" s="1"/>
  <c r="K73" i="14" s="1"/>
  <c r="L70" i="14"/>
  <c r="L71" i="14" s="1"/>
  <c r="L73" i="14" s="1"/>
  <c r="M70" i="14"/>
  <c r="M71" i="14" s="1"/>
  <c r="M73" i="14" s="1"/>
  <c r="H70" i="14"/>
  <c r="H71" i="14" s="1"/>
  <c r="H54" i="14" l="1"/>
  <c r="H56" i="14" s="1"/>
  <c r="H74" i="14" s="1"/>
  <c r="H73" i="14"/>
  <c r="H76" i="14" l="1"/>
  <c r="K162" i="14" l="1"/>
  <c r="K168" i="14" s="1"/>
  <c r="K170" i="14" s="1"/>
  <c r="J162" i="14"/>
  <c r="J168" i="14" s="1"/>
  <c r="J170" i="14" s="1"/>
  <c r="I162" i="14"/>
  <c r="I168" i="14" s="1"/>
  <c r="I170" i="14" s="1"/>
  <c r="H143" i="14" l="1"/>
  <c r="H151" i="14" s="1"/>
  <c r="I143" i="14"/>
  <c r="J143" i="14"/>
  <c r="K143" i="14"/>
  <c r="L143" i="14"/>
  <c r="M143" i="14"/>
  <c r="I54" i="14"/>
  <c r="J54" i="14"/>
  <c r="K54" i="14"/>
  <c r="L54" i="14"/>
  <c r="M54" i="14"/>
  <c r="J56" i="14" l="1"/>
  <c r="J74" i="14" s="1"/>
  <c r="J76" i="14" s="1"/>
  <c r="M56" i="14"/>
  <c r="M74" i="14" s="1"/>
  <c r="M76" i="14" s="1"/>
  <c r="I56" i="14"/>
  <c r="I74" i="14" s="1"/>
  <c r="I76" i="14" s="1"/>
  <c r="L56" i="14"/>
  <c r="L74" i="14" s="1"/>
  <c r="L76" i="14" s="1"/>
  <c r="K56" i="14"/>
  <c r="K74" i="14" s="1"/>
  <c r="K76" i="14" s="1"/>
  <c r="K151" i="14" l="1"/>
  <c r="K153" i="14" s="1"/>
  <c r="L151" i="14"/>
  <c r="L153" i="14" s="1"/>
  <c r="M151" i="14"/>
  <c r="M153" i="14" s="1"/>
  <c r="K18" i="14" l="1"/>
  <c r="K20" i="14" s="1"/>
  <c r="L18" i="14"/>
  <c r="L20" i="14" s="1"/>
  <c r="M18" i="14"/>
  <c r="M20" i="14" s="1"/>
  <c r="J18" i="14" l="1"/>
  <c r="J20" i="14" s="1"/>
  <c r="I18" i="14"/>
  <c r="I20" i="14" s="1"/>
  <c r="H20" i="14"/>
  <c r="J151" i="14" l="1"/>
  <c r="J153" i="14" s="1"/>
  <c r="I151" i="14"/>
  <c r="I153" i="14" s="1"/>
  <c r="H153" i="14"/>
  <c r="H121" i="14" l="1"/>
</calcChain>
</file>

<file path=xl/sharedStrings.xml><?xml version="1.0" encoding="utf-8"?>
<sst xmlns="http://schemas.openxmlformats.org/spreadsheetml/2006/main" count="743" uniqueCount="297">
  <si>
    <t>006 - Giustizia</t>
  </si>
  <si>
    <t>Descrizione</t>
  </si>
  <si>
    <t>Indicatore di risultato (output)</t>
  </si>
  <si>
    <t>%</t>
  </si>
  <si>
    <t>Metodo di calcolo</t>
  </si>
  <si>
    <t>mq</t>
  </si>
  <si>
    <t>Indicatore di realizzazione fisica</t>
  </si>
  <si>
    <t>MISSIONE</t>
  </si>
  <si>
    <t>PROGRAMMA</t>
  </si>
  <si>
    <t>1.1 Amministrazione Penitenziaria (006.001)</t>
  </si>
  <si>
    <t>1.2 Giustizia civile e penale (006.002)</t>
  </si>
  <si>
    <t>Centro di Responsabilità 2 - DIPARTIMENTO DEGLI AFFARI DI GIUSTIZIA</t>
  </si>
  <si>
    <t>Totale Stanziamento Programma 1.3</t>
  </si>
  <si>
    <t>Tipo di indicatore</t>
  </si>
  <si>
    <t>Unità di misura</t>
  </si>
  <si>
    <t>Fonte</t>
  </si>
  <si>
    <t>Centro di Responsabilità 3 - DIPARTIMENTO ORGANIZZAZIONE GIUDIZIARIA</t>
  </si>
  <si>
    <t>Centro di Responsabilità 4 - DIPARTIMENTO AMMINISTRAZIONE PENITENZIARIA</t>
  </si>
  <si>
    <t>Dipartimento Affari di Giustizia</t>
  </si>
  <si>
    <t>Indicatore di risultato                       (output)</t>
  </si>
  <si>
    <t>giorni</t>
  </si>
  <si>
    <t xml:space="preserve">% </t>
  </si>
  <si>
    <t>Rilevazione del numero di sale server ospitanti i sistemi applicativi dell'area civile</t>
  </si>
  <si>
    <t>2.2 Servizi e affari generali per le amministrazioni di competenza (032.003)</t>
  </si>
  <si>
    <t>1.4 Servizi di gestione amministrativa per l'attività giudiziaria (006.006)</t>
  </si>
  <si>
    <t>Totale Stanziamento Programma 1.4</t>
  </si>
  <si>
    <t>1.3 Giustizia minorile e di comunità (006.003)</t>
  </si>
  <si>
    <t>Altre risorse assegnate al CDR - Programma 2.2</t>
  </si>
  <si>
    <t>Stanziamento Programma 2.2</t>
  </si>
  <si>
    <t>Totale Stanziamento CDR DOG</t>
  </si>
  <si>
    <t>3 - Miglioramento delle condizioni di detenzione</t>
  </si>
  <si>
    <t>4 - Valorizzazione delle risorse umane, reclutamento, formazione ed efficienza gestionale</t>
  </si>
  <si>
    <t>15 - Attività degli uffici giudiziari e supporto alla giurisdizione</t>
  </si>
  <si>
    <t>16 - Innovazione, efficientamento e modernizzazione degli uffici giudiziari</t>
  </si>
  <si>
    <t>10 - Esecuzione penale: Giustizia penale minorile e Esecuzione penale esterna</t>
  </si>
  <si>
    <t>12 - Miglioramento dell'organizzazione e della capacità amministrativa</t>
  </si>
  <si>
    <t>7 - Rafforzamento della cooperazione giudiziaria internazionale</t>
  </si>
  <si>
    <t>17 - Miglioramento dello stato di benessere organizzativo e della capacità amministrativa</t>
  </si>
  <si>
    <t>2 - Progettazione, ristrutturazione e razionalizzazione delle infrastrutture e degli impianti degli istituti penitenziari</t>
  </si>
  <si>
    <t>n. assoluto</t>
  </si>
  <si>
    <t xml:space="preserve">ANNO 2019 cp </t>
  </si>
  <si>
    <t>ANNO 2020 cp</t>
  </si>
  <si>
    <t>-</t>
  </si>
  <si>
    <t>Target anno 2020</t>
  </si>
  <si>
    <t xml:space="preserve">DAP Ufficio statistica </t>
  </si>
  <si>
    <t>1 - lavoro alle dipendenze dell'Amministrazione penitenziaria</t>
  </si>
  <si>
    <t>=35%</t>
  </si>
  <si>
    <t xml:space="preserve">3 - Frequenza di corsi di alfabetizzazione ed istruzione scolastica </t>
  </si>
  <si>
    <t>=6%</t>
  </si>
  <si>
    <t>=8%</t>
  </si>
  <si>
    <t>=9%</t>
  </si>
  <si>
    <t>=40%</t>
  </si>
  <si>
    <t>=45%</t>
  </si>
  <si>
    <t>4 - Frequenza di corsi di formazione professionale</t>
  </si>
  <si>
    <t>=7%</t>
  </si>
  <si>
    <t>DOG STATISTICA</t>
  </si>
  <si>
    <t>Rapporto tra pendenti ultratriennali nei tribunali ordinari e pendenti totali</t>
  </si>
  <si>
    <t>Rapporto tra il numero degli Uffici del Giudice di Pace con servizi telematici attivi e il numero totale degli uffici del Giudice di pace</t>
  </si>
  <si>
    <t>=100%</t>
  </si>
  <si>
    <t>DOG DGSIA</t>
  </si>
  <si>
    <t>Rapporto tra il numero delle Procure presso le quali sarà diffuso il sistema integrato a supporto del Processo penale telematico e il numero complessivo delle Procure</t>
  </si>
  <si>
    <t>=3</t>
  </si>
  <si>
    <t>MINISTERO DELLA GIUSTIZIA</t>
  </si>
  <si>
    <t>n. sale server</t>
  </si>
  <si>
    <t>Rilevazione statistica su base nazionale</t>
  </si>
  <si>
    <t>SISTEMA INFORMATIVO PEGASO</t>
  </si>
  <si>
    <t>2 - Servizi residenziali per minori e giovani adulti</t>
  </si>
  <si>
    <t>3 - Servizi sociali per minori e giovani adulti</t>
  </si>
  <si>
    <t>n. dei soggetti in carico nell'anno</t>
  </si>
  <si>
    <t>4 - Messa alla prova per adulti</t>
  </si>
  <si>
    <t>n. dei soggetti in messa alla prova nell'anno</t>
  </si>
  <si>
    <t>SISTEMA DI RILEVAZIONE E MONITORAGGIO INTERNI</t>
  </si>
  <si>
    <t xml:space="preserve">2 - Strutture </t>
  </si>
  <si>
    <t xml:space="preserve">Rilevazione delle strutture gestite </t>
  </si>
  <si>
    <t>1 - Gestione delle procedure di assistenza giudiziaria</t>
  </si>
  <si>
    <t>Numero procedure assistenza giudiziaria evase (rogatorie attive e passive e notifiche degli atti giudiziari da e verso l'estero) / procedure di assistenza giudiziaria richieste</t>
  </si>
  <si>
    <t>Numero procedure di consegna evase (estradizioni e mandato di arresto europeo) / procedure di consegna richieste</t>
  </si>
  <si>
    <t>&gt;15%</t>
  </si>
  <si>
    <t>&gt;=77%</t>
  </si>
  <si>
    <t>MINISTERO DELLA GIUSTIZIA - SISTEMA DI GESTIONE DEL PERSONALE</t>
  </si>
  <si>
    <t xml:space="preserve">Media delle età dei dipendenti di ruolo (amministrativi comparto ministeri e dirigenti seconda fascia) </t>
  </si>
  <si>
    <t>età</t>
  </si>
  <si>
    <t>Rapporto tra procedimenti pendenti alla data ultima di rilevazione e definiti alla rilevazione precedente per 365</t>
  </si>
  <si>
    <t>Rapporto tra pendenti e definiti relativi alle ultime rilevazioni disponibili per 365</t>
  </si>
  <si>
    <t>Il programma di valorizzazione del personale dovrà proseguire mediante la ricerca di ulteriori risorse economiche e di modalità organizzative innovative, il compimento dei processi assunzionali in atto, la predisposizione delle nuove piante organiche del personale dell'amministrazione giudiziaria e della magistratura onoraria, l'innalzamento dei livelli di formazione di tutto il personale. Analogo impegno dovrà essere rivolto al miglioramento delle condizioni di vivibilità degli uffici giudiziari</t>
  </si>
  <si>
    <t>Rapporto tra anni persona in servizio  (tenendo anche in conto dell'eventuale presenza di personale in regime di part-time) e organico previsto</t>
  </si>
  <si>
    <t>La razionalizzazione delle infrastrutture e la revisione gestionale dell'edilizia penitenziaria sarà mirata all'adeguamento ed alla riqualificazione degli istituti esistenti, con l'obiettivo di assicurare la tutela della salute, della sicurezza e delle migliori condizioni di vita negli ambienti detentivi. Dovrà essere garantita maggiore economicità ed efficienza delle strutture e degli impianti, con specifico riferimento ad obiettivi di controllo e riduzione della spesa per i consumi energetici. Il completamento delle opere e degli interventi per l'aumento della capacità ricettiva sarà finalizzato alla differenziazione dei regimi di sicurezza e trattamentali degli istituti penitenziari ad agevolare l'esecuzione delle pene in prossimità del territorio di origine delle persone ristrette</t>
  </si>
  <si>
    <t>La percentuale di persone detenute lavoranti alle dipendenze dirette dell'Amministrazione penitenziaria rispetto alla popolazione detenuta presente al 31 dicembre costituisce l'incatore del grado di raggiungimento dell'obiettivo del miglioramento delle condizioni della detenzione attraverso l'incremento dell'offerta lavorativa, con eventuale ponderazione sulla consistenza della popolazione ristretta nel tempo</t>
  </si>
  <si>
    <t>La percentuale di persone detenute lavoranti alle dipendenze di imprese private o di cooperative rispetto alla popolazione detenuta presente al 31 dicembre, costituisce l'indicatore del grado di raggiungimento dell'obiettivo di incremento dell'offerta lavorativa, con eventuale ponderazione sulla consistenza della popolazione ristretta nel tempo</t>
  </si>
  <si>
    <t>La percentuale di persone detenute che frequentano corsi di alfabetizzazione ed istruzione scolastica rispetto alla popolazione detenuta presente alla fine del mese di giugno (mese che segna il termine dell'anno scolastico) costituisce l'indicatore del grado di raggiungimento dell'obiettivo di incremento dell'offerta di istruzione, con eventuale ponderazione sulla consistenza della popolazione ristretta nel tempo</t>
  </si>
  <si>
    <t>La percentuale di persone detenute che frequentano corsi di formazione professionale rispetto alla popolazione detenuta presente al 31 dicembre, costituisce l'indicatore del grado di raggiungimento dell'obiettivo di incremento dell'offerta formativa, con eventuale ponderazione sulla consistenza della popolazione ristretta nel tempo</t>
  </si>
  <si>
    <t>ANNO 2020 cs</t>
  </si>
  <si>
    <t>AZIONI CORRELATE</t>
  </si>
  <si>
    <t xml:space="preserve">ANNO 2020 cp </t>
  </si>
  <si>
    <t>ANNO 2019 cs</t>
  </si>
  <si>
    <t xml:space="preserve">Risorse assegnate all'obiettivo </t>
  </si>
  <si>
    <t>2 - Gestione delle procedure trasferimenti detenuti nei paesi di origine</t>
  </si>
  <si>
    <t>Altre risorse assegnate al CDR - Programma 1.4</t>
  </si>
  <si>
    <t>Indicatore di impatto (outcome)</t>
  </si>
  <si>
    <t>MINISTERO DELLA GIUSTIZIA - SISTEMA INFORMATIVO DI GESTIONE DEL PERSONALE</t>
  </si>
  <si>
    <t>DAP DG Personale e Risorse</t>
  </si>
  <si>
    <t>3 - Innovazione tecnologica per la sicurezza</t>
  </si>
  <si>
    <t>Altre risorse assegnate agli Archivi Notarili</t>
  </si>
  <si>
    <t>1.1 Giustizia civile e penale (006.002)</t>
  </si>
  <si>
    <t xml:space="preserve">1 - </t>
  </si>
  <si>
    <t>Incremento del livello di efficienza mediante razionalizzazione delle strutture territoriali e miglioramento delle modalità di conservazione e dei connessi servizi all'utenza</t>
  </si>
  <si>
    <t>Metri lineari complessivi di documentazione consegnata</t>
  </si>
  <si>
    <t>Numero complessivo degli atti notarili ispezionati nell'anno dagli Archivi notarili</t>
  </si>
  <si>
    <t>Atto notarile tra vivi conservato dal notaio e ispezionato</t>
  </si>
  <si>
    <t>Ammontare dei contributi versati dai notai agli Archivi notarili</t>
  </si>
  <si>
    <t>Mezzi di pagamento utilizzati dai notai nell'anno per versamenti di tasse e contributi</t>
  </si>
  <si>
    <t>MONITORAGGIO INTERNO SEMESTRALE DEI PRODOTTI</t>
  </si>
  <si>
    <t>RILEVAZIONE INTERNA ATTRAVERSO IL MONITORAGGIO SEMESTRALE DEI PRODOTTI</t>
  </si>
  <si>
    <t>RILEVAZIONE INTERNA ATTRAVERSO IL MONITORAGGIO MENSILE DELL'AMMONTARE COMPLESSIVO DEI CONTRIBUTI VERSATI DAI NOTAI AGLI ARCHIVI NOTARILI</t>
  </si>
  <si>
    <t>ANNO 2021 cp</t>
  </si>
  <si>
    <t>ANNO 2021 cs</t>
  </si>
  <si>
    <t>Target anno 2021</t>
  </si>
  <si>
    <t>=90%</t>
  </si>
  <si>
    <t>=95%</t>
  </si>
  <si>
    <t>3 - Gestione degli atti  cooperazione giudiziaria relativi alle procedure di consegna</t>
  </si>
  <si>
    <t>&lt;=54</t>
  </si>
  <si>
    <t>Titolo e Descrizione</t>
  </si>
  <si>
    <t>=1,15%</t>
  </si>
  <si>
    <t>=1,05%</t>
  </si>
  <si>
    <t>=1%</t>
  </si>
  <si>
    <t>=10%</t>
  </si>
  <si>
    <t xml:space="preserve">Stima sui dati della rilevazione statistica su nase mazionale delle presenze medie giornaliere </t>
  </si>
  <si>
    <t>n.cumulate di presenze giornaliere nell'anno</t>
  </si>
  <si>
    <t>520.000&lt;= x &lt;=570.000</t>
  </si>
  <si>
    <t xml:space="preserve">Rilevazione statistica su base nazionale </t>
  </si>
  <si>
    <t>22.000&lt;= x &lt;=24.000</t>
  </si>
  <si>
    <t>SISTEMA INFORMATIVO DEI SERVIZI MINORILI DELLA GIUSTIZIA</t>
  </si>
  <si>
    <t>5 - Soggetti in esecuzione penale esterna per adulti</t>
  </si>
  <si>
    <t>n. di soggetti seguiti nell'anno in Esecuzione Penale Esterna, con esclusione dei soggetti in messa alla prova</t>
  </si>
  <si>
    <t>75.000&lt;= x &lt;=78.000</t>
  </si>
  <si>
    <t xml:space="preserve">ANNO 2021 cp </t>
  </si>
  <si>
    <t>215.000&lt;=x&lt;=245.000</t>
  </si>
  <si>
    <t>30%&lt;=x&lt;=50%</t>
  </si>
  <si>
    <t>1 - Durata media dei procedimenti civili nei tribunali ordinari</t>
  </si>
  <si>
    <t>3 - Durata media dei procedimenti penali nei tribunali ordinari</t>
  </si>
  <si>
    <t>4 - Incidenza dei pendenti di lunga durata nei tribunali civili</t>
  </si>
  <si>
    <t>1 - Percentuale degli uffici del Giudice di pace con servizi telematici attivi</t>
  </si>
  <si>
    <t xml:space="preserve">2 - Numero di Procure interessate alla diffusione (dei servizi telematici e di interoperabilità) </t>
  </si>
  <si>
    <t>3 - Numero di sale server ospitanti i sistemi applicativi dell'area civile</t>
  </si>
  <si>
    <t>1 - Percentuale di copertura degli organici</t>
  </si>
  <si>
    <t>3 - Età media dei dipendenti amministrativi</t>
  </si>
  <si>
    <t xml:space="preserve">3 - Realizzazione di ambienti attrezzati per le attività in comune
</t>
  </si>
  <si>
    <t xml:space="preserve"> 2 -  Documenti negoziali consegnati agli Archivi Notarili</t>
  </si>
  <si>
    <t xml:space="preserve"> 3 -  Atti notarili ispezionati</t>
  </si>
  <si>
    <t xml:space="preserve"> 4 -  Contabilizzazione dei versamenti notarili</t>
  </si>
  <si>
    <t>L'obiettivo è quello di proseguire l'attuazione del Regolamento istitutivo dell'EPPO, affinchè la nuova Procura europea possa efficaciemente operare contro la criminalità transnazionale, con contestuale implementazione del futuro sistema di gestione informatica di EPPO  (il "case management system") e della Direttiva PIF che ne definisce l'ambito di competenza. Assume particolare rilevanza l'estensione della cooperazione in materia di trasferimento dei detenuti stranieri ai Paesi di origine e nella lotta al terrorismo internazionale, nonchè l'adeguamento della normativa interna a quella europea, la ratifica dei protocolli addizionali alla Convenzione di Strasburgo e il completamento delle iniziative negoziali bilaterali in corso</t>
  </si>
  <si>
    <t>OBIETTIVO SPECIFICO</t>
  </si>
  <si>
    <t xml:space="preserve">La capienza regolamentare degli istituti penitenziari viene aggiornata dal servizio statistico penitenziario ed è pubblicata mensilmente sul sito istituzionale del Ministero della giustizia. La serie storica evidenzia l'aumento della capacità ricettiva deglI istituti penitenziari della Repubblica </t>
  </si>
  <si>
    <t>La percentuale di affollamento è dato dal rapporto fra il numero dei detenuti mediamente presenti nel corso dell'anno ed il numero dei posti disponibili nella totalità degli istituti penitenziari</t>
  </si>
  <si>
    <t>2 - Lavoro alle dipendenze di imprese private e cooperative.</t>
  </si>
  <si>
    <t>&lt;=376,00</t>
  </si>
  <si>
    <t>&lt;=382,00</t>
  </si>
  <si>
    <t>&lt;=25%</t>
  </si>
  <si>
    <t>5 - Indice di efficienza della Giustizia civile</t>
  </si>
  <si>
    <t>valore assoluto in giorni</t>
  </si>
  <si>
    <t>&lt;=450</t>
  </si>
  <si>
    <t>La necessità di ridurre i tempi della giustizia ha portato l'amministrazione giudiziaria ad investire in maniera sempre più significativa sulla digitalizzazione delle attività. L'obiettivo è l'integrale digitalizzazione di tutti i servizi e l'utilizzo di tutte quelle tecnologie che hanno un impatto sulla durata dei procedimenti, oltre a consentire un aumento considerevole nelle capacità di analisi delle criticità. Da questo punto di vista è di strategica importanza anche la necessità di fornire al personale di magistratura una formazione continua in modo da consentire la più ampia capacità di utilizzo dei nuovi strumenti</t>
  </si>
  <si>
    <t>&gt;=80%</t>
  </si>
  <si>
    <t>=4</t>
  </si>
  <si>
    <t>Garantire attuazione Provvedimenti penali dell'Autorità giudiziaria. Trattamento, accoglienza, accompagnamento, assistenza socio-educativa e mantenimento minori e giovani adulti. Organizzazione e attuazione degli interventi nei loro confronti, realizzaione interventi e progetti trattamentali con coinvolgimento del territorio. Attuazione dell'Ordinamento Penitenziario minorile. Diffusione cultura della legalità per riduzione recidiva. Osservatorio per il monitoraggio e la prevenzione della recidiva. Controllo sui servizi erogati dalle Comunità in coordinamento con Procure Minorili. Favorire le misure alternative e massa alla prova attraverso la stipula di Protocolli con enti territoriali, elaborazione di progetti di pubblica utilità e supporto all'ampliamento delle offerte formative e lavorative. Controlli esecuzione misure alternative alla detenzione anche attraverso impiego della polizia penitenziaria. Individuazione di buone pratiche di Restorative Justice e per la tutela vittime del reato</t>
  </si>
  <si>
    <t>19.000&lt;= x &lt;=22.000</t>
  </si>
  <si>
    <t>Rilevazione statistica su base nazionale (numero soggetti provenienti da anni precedenti e sopravvenuti nell'anno)</t>
  </si>
  <si>
    <t>Assicurare la funzionalità degli uffici e istituti dell'Amm.ne al fine di consentire l'attuazione dei provvedimenti dell'autorità giudiziaria, l'implementazione di nuove forme di intervento e di trattamento e la sperimentazione di nuove metodologie di contrasto alla devianza. Razionalizzazione dei servizi con forme di accorpamento per quelli che registrano bassi livelli di operatività. Prosecuzione delle attività in materia di razionalizzazione e contenimento dei consumi e di efficientamento energetico.  Miglioramento degli ambienti detentivi. Implementazione dei sistemi di sicurezza passivi innovati. Prosecuzione del piano di realizzazione e riduzione delle locazioni passive. Partecipazione ai progetti oggetto di cofinanziamento internazionale</t>
  </si>
  <si>
    <t>2 - Grado di copertura delle attività formative per il personale</t>
  </si>
  <si>
    <t>Rapporto tra il numero dei dipendenti che hanno seguito almeno un corso di formazione nell'anno sul totale dei dipendenti dell'amministrazione</t>
  </si>
  <si>
    <t>SISTEMI INTERNI</t>
  </si>
  <si>
    <t>Schede obiettivi collegati a priorità politiche - Dipartimento Affari di Giustizia</t>
  </si>
  <si>
    <t>Risorse assegnate agli obiettivi collegati a priorità politiche DAG - Programma 1.4</t>
  </si>
  <si>
    <t>OBIETTIVO collegato a priorità politica</t>
  </si>
  <si>
    <t>Risorse assegnate all'obiettivo</t>
  </si>
  <si>
    <t>Risorse assegnate agli obiettivi collegati a priorità politiche DOG - Programma 2.2</t>
  </si>
  <si>
    <t>Schede obiettivi collegati a priorità politiche - Dipartimento Amministrazione Penitenziaria</t>
  </si>
  <si>
    <t>Schede obiettivi collegati a priorità politiche - Dipartimento Giustizia Minorile di Comunità</t>
  </si>
  <si>
    <t>Schede obiettivi collegati a priorità politiche - Archivi Notarili</t>
  </si>
  <si>
    <t>Totale Risorse assegnate agli obiettivi collegati a priorità politiche Archivi Notarili</t>
  </si>
  <si>
    <t>4 - Locazioni</t>
  </si>
  <si>
    <t>Rilevazione delle superfici delle strutture gestite</t>
  </si>
  <si>
    <t>12%&lt;=X&lt;=16%</t>
  </si>
  <si>
    <t xml:space="preserve"> 1 - Copie autentiche rilasciate all'utenza</t>
  </si>
  <si>
    <t>Copie rilasciate da tutti gli archivi notarili</t>
  </si>
  <si>
    <t>RILEVAZIONE INTERNA</t>
  </si>
  <si>
    <t>Allegato 6</t>
  </si>
  <si>
    <t>ANNO 2020 Spese</t>
  </si>
  <si>
    <t>ANNO 2021 Spese</t>
  </si>
  <si>
    <t>ANNO 2022 cp</t>
  </si>
  <si>
    <t xml:space="preserve">ANNO 2021 cs </t>
  </si>
  <si>
    <t>ANNO 2022 cs</t>
  </si>
  <si>
    <t>Target anno 2022</t>
  </si>
  <si>
    <t>LB 2019-2021</t>
  </si>
  <si>
    <t>Numero detenuti trasferiti/numero di procedure trasferimenti detenuti in fase giurisdizionale conclusa in entrambi i paesi</t>
  </si>
  <si>
    <t xml:space="preserve">LB 2019-2021 </t>
  </si>
  <si>
    <t>=53.000</t>
  </si>
  <si>
    <t>=54.000</t>
  </si>
  <si>
    <t>=25.000</t>
  </si>
  <si>
    <t>=8.000</t>
  </si>
  <si>
    <t>=10.000</t>
  </si>
  <si>
    <t>=15.000</t>
  </si>
  <si>
    <t>=52.500</t>
  </si>
  <si>
    <t>=30.000</t>
  </si>
  <si>
    <t>520.000&lt;=x&lt;570.000</t>
  </si>
  <si>
    <t>89.000&lt;= x &lt;=91.000</t>
  </si>
  <si>
    <t>40%&lt;=x&lt;=60%</t>
  </si>
  <si>
    <t>50%&lt;=x&lt;=70%</t>
  </si>
  <si>
    <t>60%&lt;=x&lt;=80%</t>
  </si>
  <si>
    <t>11%&lt;=X&lt;=15%</t>
  </si>
  <si>
    <t>L'attuazione del compito di garantire il funzionamento dgli uffici giudiziari (art. 110 Cost.) si traduce per l'amministrazione nell'obiettivo di innalzare progressivamente i livelli di qualità del servizio giustizia, sia grazie alle nuove risorse disponibili, che attraverso il reimpiego dei risparmi conseguiti mediante una rigorosa politica di razionalizzazione della spesa. Tale obiettivo richiede di sostenere la piena e effettiva operatività dei nuovi strumenti delineati dalle riforme intervenute nel settore giustizia e assicurare la piena realizzazione del principio di prossimità ed accessibilità del sistema giustizia. Il raggiungimento di tali obiettivi consentirà di migliorare il supporto alla funzione giurisdizionale</t>
  </si>
  <si>
    <t>Fase di previsione</t>
  </si>
  <si>
    <t>Durata media effettiva in gironi dei procedimenti di cognizione civile ordinaria definiti dei tribunali. Il dato tiene conto dei procedimenti civili di cognizione ordinaria di primo e secondo grado (contenzioso + non contenzioso) dell'area SICID al netto delle attività del Giudice tutelare e dell'accertamento tecnico preventivo in materia di previdenza</t>
  </si>
  <si>
    <t>4 - Numero di uffici requirenti dotati di unità operativa di sicurezza informatica</t>
  </si>
  <si>
    <t>Calcolo delle unità operative implementate negli uffici</t>
  </si>
  <si>
    <t>n. uffici requirenti</t>
  </si>
  <si>
    <t>N.V.</t>
  </si>
  <si>
    <t>&gt;=65</t>
  </si>
  <si>
    <t>&gt;=130</t>
  </si>
  <si>
    <t>=195</t>
  </si>
  <si>
    <t xml:space="preserve">Il valore dell'indicatore è espresso dalla superficie in metri quadrati degli ambienti attrezzati realizzati per lo svolgimento delle attività in comune della popolazione ristretta.Il valore dell'indicatore è stato rivisto alla luce dei trend storico di riferimento  </t>
  </si>
  <si>
    <t>L'obiettivo primario di assicurare condizioni di vita detentiva adeguate al pieno rispetto della dignità umana può essere realizzato soprattutto attraverso l'incremento dell'offerta lavorativa e di attività di istruzione, di formazione professionale, culturali, ricreative e sportive, tali da consentire, da un lato di alleviare, il disagio conseguente alla lunga permanenza nelle camere detentive, come ripetutamente raccomandato dagli Organi della Giustizia comunitaria e dall'altro l'individuazione di opzioni trattamentali che facilitino il consapevole reinserimento nel contesto sociale, tali da garantire esigenze di sicurezza e flessione del tasso di recidiva. L'emanazione dei decreti delegati di revisione dell'ordinamento penitenziario potrà ultelriormente agevolare l'implementazione delle predette offerte ed attività di particolare valenza rieducativa per le quali potranno essere, altresi, sviluppati progetti per l'accesso ai fondi sociali dell'U.E.</t>
  </si>
  <si>
    <t>1 - Grado di soddisfazione dei frequentatori dei corsi di formazione ed aggiornamento</t>
  </si>
  <si>
    <t>=92%</t>
  </si>
  <si>
    <t>DAP sistema informativo (SIGP)</t>
  </si>
  <si>
    <t>2 - Adeguamento delle dotazioni organiche degli istituti e dei servizi penitenziari</t>
  </si>
  <si>
    <t>L'indicatore di risultato, propedeutico al progetto di efficientamento della sicurezza degli istituti e dell'offerta di servizi, è espresso in termini percentuali sulla totalità delle sedi degli istituti penitenziari, nonché degli uffici centrali e decentrati che dispongono di contingenti di personale che presentino uno scostamento superiore al livello fisiologico (+/-5 per cento) rispetto alla dotazione organica assegnata</t>
  </si>
  <si>
    <t>&lt;=5%</t>
  </si>
  <si>
    <t>&lt;=15%</t>
  </si>
  <si>
    <t>L'indicatore di risultato è espresso in termini percentuali della riduzione di spesa, rispetto a quella dell'anno 2017, per la categoria economica 2 (consumi intermedi) e 21 (investimenti fissi lordi) quale esito dell'efficientamento dell'amministrazione penitenziaria</t>
  </si>
  <si>
    <t>36.000&lt;= x &lt;=40.000</t>
  </si>
  <si>
    <t xml:space="preserve">2 - Capienza regolamentare in numero di presenza giornaliera nella totalità degli istituti
</t>
  </si>
  <si>
    <t xml:space="preserve">5 - Indice di affollamento degli istituti penitenziari
</t>
  </si>
  <si>
    <t xml:space="preserve">ANNO 2022 cp </t>
  </si>
  <si>
    <t xml:space="preserve">ANNO 2020 cs </t>
  </si>
  <si>
    <t>ANNO 2022 Spese</t>
  </si>
  <si>
    <r>
      <t xml:space="preserve">2 - Gestione del patrimonio immobiliare ed archivistico e controllo dell'attività notarile                              </t>
    </r>
    <r>
      <rPr>
        <b/>
        <i/>
        <sz val="14"/>
        <rFont val="Calibri"/>
        <family val="2"/>
        <scheme val="minor"/>
      </rPr>
      <t/>
    </r>
  </si>
  <si>
    <r>
      <t xml:space="preserve">3 - Riscossione dei contributi notarili e gestione delle poste compensative          </t>
    </r>
    <r>
      <rPr>
        <b/>
        <i/>
        <sz val="14"/>
        <rFont val="Calibri"/>
        <family val="2"/>
        <scheme val="minor"/>
      </rPr>
      <t/>
    </r>
  </si>
  <si>
    <t>Copie rilasciate nell'anno (corrispondente al 100% della richiesta)</t>
  </si>
  <si>
    <t>Metri lineari di documenti conservati  nel corso dell'anno negli archivi notarili</t>
  </si>
  <si>
    <t>LB 2020-2022</t>
  </si>
  <si>
    <t>4 - Gestione accordi internazionali</t>
  </si>
  <si>
    <t>Numero schema di accordi internazionali negoziati e parafati</t>
  </si>
  <si>
    <t>n. schemi di accordi</t>
  </si>
  <si>
    <t>&gt;15</t>
  </si>
  <si>
    <t>=35</t>
  </si>
  <si>
    <t>&gt;30</t>
  </si>
  <si>
    <t>ISTAT RAPPORTO BES</t>
  </si>
  <si>
    <t xml:space="preserve">4 - Risparmio di consumi energetici ed idrici
</t>
  </si>
  <si>
    <t>l'indicatore di risultato proposto prevede una riduzione della spesa sul pertinente capitolo per canoni ed utenze degli istituti penitenziari per forniture di acqua, energia elettrica, gas ed altri combustibili da riscaldamento dei locali, parti ad almeno 12 milioni di euro rispetto a quella sostenuta mediamente nel triennio precedente. L'indicatore è associato al numero di interventi per opere e lavori realizzati per la riqualificazione degli impianti. Il valore dell'indicatore è ststo rivisto alla luce del trend storico di riferimento.</t>
  </si>
  <si>
    <t>euro</t>
  </si>
  <si>
    <t>=20.000.000</t>
  </si>
  <si>
    <t>=25.000.000</t>
  </si>
  <si>
    <t>=5.000.000</t>
  </si>
  <si>
    <t>=6.000.000</t>
  </si>
  <si>
    <t>=7.000.000</t>
  </si>
  <si>
    <t>&gt;=27%</t>
  </si>
  <si>
    <t>&gt;=30%</t>
  </si>
  <si>
    <t>&gt;=33%</t>
  </si>
  <si>
    <t>&gt;=4%</t>
  </si>
  <si>
    <t>&gt;=5%</t>
  </si>
  <si>
    <t>&gt;=6%</t>
  </si>
  <si>
    <t>La riduzione degli assetti organizzatiivi dell'Amministrazione centrale e decentrata prevista dal D.P.C.M. 15 giugno 2015, n. 84 richiede interventi di riprogettazione e di ridefinizione delle responsabilità della gestione richiesta alla dirigenza penitenziaria rispetto agli obiettivi assegnati. E' indispensabile, nel contempo,valorizzare le professionalità interne dell'Amministrazione penitenziaria; a tal fine è essenziale riqualificare le funzioni, intensificare le iniziative di formazione specializzata e ridistribuire le dotazioni organiche della Polizia penitenziaria e delle professionalità giuridico - pedagogiche e di cura alla persona; la rideterminazione dei circuiti penitenziari in diversi livelli di sicurezza può consentire, infatti, di assegnare il personale di Polizia penitenziaria ed il personale civile in relazione alla prevalenza nell'istituto penitenziario di riferimento, delle condizioni di sicurezza o di quelle finalizzate al trattamento rieducativo.</t>
  </si>
  <si>
    <t xml:space="preserve">L'indicatore è espresso in termini percentuali dai giudizi positivi rispetto alla totalità dei giudizi espressi nelle rilevazioni operate al termine dei corsi di formazione ed aggiornamento del personale </t>
  </si>
  <si>
    <t>3 - Innalzamento dei livelli di economicità per l'acquisto di beni e servizi</t>
  </si>
  <si>
    <t>&gt;=20%</t>
  </si>
  <si>
    <t>&gt;=10%</t>
  </si>
  <si>
    <t>MINISTERO GIUSTIZIA conto consuntivo</t>
  </si>
  <si>
    <t>Rilevazione degli istituti penali per minorenni dove nell'anno risultano installati i nuovi impianti tecnologici per il miglioramento della sicurezza passiva</t>
  </si>
  <si>
    <t xml:space="preserve">di cui euro 103.810.900 per spese di personale e funzionamento, nonché euro 366.563.409 per poste compensative </t>
  </si>
  <si>
    <t>Risorse assegnate agli obiettivi collegati a priorità politiche DOG - Programma 1.2</t>
  </si>
  <si>
    <t>Altre risorse assegnate al CDR - Programma 1.2</t>
  </si>
  <si>
    <t>Stanziamento Programma 1.2</t>
  </si>
  <si>
    <t>Totale Risorse assegnate agli obiettivi collegati a priorità politiche DOG  - Programma 1.2</t>
  </si>
  <si>
    <t>Risorse assegnate agli obiettivi collegati a priorità politiche DAP - Programma 1.1</t>
  </si>
  <si>
    <t>Totale Stanziamento Programma 1.1</t>
  </si>
  <si>
    <t>Altre risorse assegnate al CDR - Programma 1.1</t>
  </si>
  <si>
    <t>Totale Risorse assegnate agli obiettivi collegati a priorità politiche DGMC - Programma 1.3</t>
  </si>
  <si>
    <t>Altre risorse assegnate al CDR - Programma 1,3</t>
  </si>
  <si>
    <t>Schede obiettivi collegati a priorità politiche - Dipartimento Organizzazione Giudiziaria del Personale e dei Servizi</t>
  </si>
  <si>
    <r>
      <t>8 - Cooperazione internazionale in materia civile e penale
1</t>
    </r>
    <r>
      <rPr>
        <b/>
        <sz val="10"/>
        <rFont val="Arial"/>
        <family val="2"/>
      </rPr>
      <t xml:space="preserve"> - </t>
    </r>
    <r>
      <rPr>
        <sz val="10"/>
        <rFont val="Arial"/>
        <family val="2"/>
      </rPr>
      <t>quota parte spese di personale (civile)                                        2</t>
    </r>
    <r>
      <rPr>
        <b/>
        <sz val="10"/>
        <rFont val="Arial"/>
        <family val="2"/>
      </rPr>
      <t xml:space="preserve"> - </t>
    </r>
    <r>
      <rPr>
        <sz val="10"/>
        <rFont val="Arial"/>
        <family val="2"/>
      </rPr>
      <t>quota parte spese di personale (magistrati)</t>
    </r>
    <r>
      <rPr>
        <b/>
        <sz val="10"/>
        <rFont val="Arial"/>
        <family val="2"/>
      </rPr>
      <t xml:space="preserve">     </t>
    </r>
    <r>
      <rPr>
        <sz val="10"/>
        <rFont val="Arial"/>
        <family val="2"/>
      </rPr>
      <t xml:space="preserve">                                                                              </t>
    </r>
  </si>
  <si>
    <r>
      <rPr>
        <sz val="10"/>
        <rFont val="Arial"/>
        <family val="2"/>
      </rPr>
      <t>3</t>
    </r>
    <r>
      <rPr>
        <b/>
        <sz val="10"/>
        <rFont val="Arial"/>
        <family val="2"/>
      </rPr>
      <t xml:space="preserve"> - </t>
    </r>
    <r>
      <rPr>
        <sz val="10"/>
        <rFont val="Arial"/>
        <family val="2"/>
      </rPr>
      <t>Attività di verbalizzazione atti processuali e videoconferenza nell'ambito dei procedimenti giudiziari</t>
    </r>
    <r>
      <rPr>
        <b/>
        <sz val="10"/>
        <rFont val="Arial"/>
        <family val="2"/>
      </rPr>
      <t xml:space="preserve">                                                </t>
    </r>
    <r>
      <rPr>
        <sz val="10"/>
        <rFont val="Arial"/>
        <family val="2"/>
      </rPr>
      <t>1</t>
    </r>
    <r>
      <rPr>
        <b/>
        <sz val="10"/>
        <rFont val="Arial"/>
        <family val="2"/>
      </rPr>
      <t xml:space="preserve"> -</t>
    </r>
    <r>
      <rPr>
        <sz val="10"/>
        <rFont val="Arial"/>
        <family val="2"/>
      </rPr>
      <t xml:space="preserve"> quota parte spese di personale civile    </t>
    </r>
    <r>
      <rPr>
        <b/>
        <sz val="10"/>
        <rFont val="Arial"/>
        <family val="2"/>
      </rPr>
      <t xml:space="preserve">                                     </t>
    </r>
    <r>
      <rPr>
        <sz val="10"/>
        <rFont val="Arial"/>
        <family val="2"/>
      </rPr>
      <t>1</t>
    </r>
    <r>
      <rPr>
        <b/>
        <sz val="10"/>
        <rFont val="Arial"/>
        <family val="2"/>
      </rPr>
      <t xml:space="preserve"> - </t>
    </r>
    <r>
      <rPr>
        <sz val="10"/>
        <rFont val="Arial"/>
        <family val="2"/>
      </rPr>
      <t xml:space="preserve">quota parte spese di personale magistrati     </t>
    </r>
    <r>
      <rPr>
        <b/>
        <sz val="10"/>
        <rFont val="Arial"/>
        <family val="2"/>
      </rPr>
      <t xml:space="preserve">      </t>
    </r>
  </si>
  <si>
    <r>
      <t>6 - Funzionamento uffici giudiziari 
1</t>
    </r>
    <r>
      <rPr>
        <b/>
        <sz val="10"/>
        <rFont val="Arial"/>
        <family val="2"/>
      </rPr>
      <t xml:space="preserve"> - </t>
    </r>
    <r>
      <rPr>
        <sz val="10"/>
        <rFont val="Arial"/>
        <family val="2"/>
      </rPr>
      <t>quota parte spese di personale civile                                   2</t>
    </r>
    <r>
      <rPr>
        <b/>
        <sz val="10"/>
        <rFont val="Arial"/>
        <family val="2"/>
      </rPr>
      <t xml:space="preserve"> - </t>
    </r>
    <r>
      <rPr>
        <sz val="10"/>
        <rFont val="Arial"/>
        <family val="2"/>
      </rPr>
      <t xml:space="preserve">quota parte spese di personale magistrati      </t>
    </r>
  </si>
  <si>
    <r>
      <rPr>
        <sz val="10"/>
        <rFont val="Arial"/>
        <family val="2"/>
      </rPr>
      <t>4</t>
    </r>
    <r>
      <rPr>
        <b/>
        <sz val="10"/>
        <rFont val="Arial"/>
        <family val="2"/>
      </rPr>
      <t xml:space="preserve"> -</t>
    </r>
    <r>
      <rPr>
        <sz val="10"/>
        <rFont val="Arial"/>
        <family val="2"/>
      </rPr>
      <t>Funzionamento della Scuola Superiore della Magistratura                                             1</t>
    </r>
    <r>
      <rPr>
        <b/>
        <sz val="10"/>
        <rFont val="Arial"/>
        <family val="2"/>
      </rPr>
      <t xml:space="preserve"> -</t>
    </r>
    <r>
      <rPr>
        <sz val="10"/>
        <rFont val="Arial"/>
        <family val="2"/>
      </rPr>
      <t xml:space="preserve"> quota parte spese di personale civile                                                                                                   2</t>
    </r>
    <r>
      <rPr>
        <b/>
        <sz val="10"/>
        <rFont val="Arial"/>
        <family val="2"/>
      </rPr>
      <t xml:space="preserve"> </t>
    </r>
    <r>
      <rPr>
        <sz val="10"/>
        <rFont val="Arial"/>
        <family val="2"/>
      </rPr>
      <t xml:space="preserve">- quota parte spese di personale magistrati </t>
    </r>
    <r>
      <rPr>
        <i/>
        <sz val="10"/>
        <rFont val="Arial"/>
        <family val="2"/>
      </rPr>
      <t xml:space="preserve">                                                                                              </t>
    </r>
  </si>
  <si>
    <r>
      <rPr>
        <sz val="10"/>
        <rFont val="Arial"/>
        <family val="2"/>
      </rPr>
      <t>5 - Sviluppo degli strumenti di innovazione tecnologica in materia informatica e telematica per l'erogazione dei servizi di giustizia                                      1</t>
    </r>
    <r>
      <rPr>
        <b/>
        <sz val="10"/>
        <rFont val="Arial"/>
        <family val="2"/>
      </rPr>
      <t xml:space="preserve"> - </t>
    </r>
    <r>
      <rPr>
        <sz val="10"/>
        <rFont val="Arial"/>
        <family val="2"/>
      </rPr>
      <t xml:space="preserve">quota parte spese di personale  civile                                2 - quota parte spese di personale magistrati    </t>
    </r>
    <r>
      <rPr>
        <i/>
        <sz val="10"/>
        <rFont val="Arial"/>
        <family val="2"/>
      </rPr>
      <t xml:space="preserve">    </t>
    </r>
  </si>
  <si>
    <r>
      <rPr>
        <sz val="10"/>
        <rFont val="Arial"/>
        <family val="2"/>
      </rPr>
      <t>7</t>
    </r>
    <r>
      <rPr>
        <b/>
        <sz val="10"/>
        <rFont val="Arial"/>
        <family val="2"/>
      </rPr>
      <t xml:space="preserve"> - </t>
    </r>
    <r>
      <rPr>
        <sz val="10"/>
        <rFont val="Arial"/>
        <family val="2"/>
      </rPr>
      <t>Efficientamento del sistema giudiziario
1</t>
    </r>
    <r>
      <rPr>
        <b/>
        <sz val="10"/>
        <rFont val="Arial"/>
        <family val="2"/>
      </rPr>
      <t xml:space="preserve"> - </t>
    </r>
    <r>
      <rPr>
        <sz val="10"/>
        <rFont val="Arial"/>
        <family val="2"/>
      </rPr>
      <t xml:space="preserve">quota parte spese di personale  civile      </t>
    </r>
    <r>
      <rPr>
        <b/>
        <sz val="10"/>
        <rFont val="Arial"/>
        <family val="2"/>
      </rPr>
      <t xml:space="preserve">                          </t>
    </r>
    <r>
      <rPr>
        <sz val="10"/>
        <rFont val="Arial"/>
        <family val="2"/>
      </rPr>
      <t>2</t>
    </r>
    <r>
      <rPr>
        <b/>
        <sz val="10"/>
        <rFont val="Arial"/>
        <family val="2"/>
      </rPr>
      <t xml:space="preserve"> - </t>
    </r>
    <r>
      <rPr>
        <sz val="10"/>
        <rFont val="Arial"/>
        <family val="2"/>
      </rPr>
      <t xml:space="preserve">quota parte spese di personale magistrati </t>
    </r>
  </si>
  <si>
    <r>
      <rPr>
        <sz val="10"/>
        <rFont val="Arial"/>
        <family val="2"/>
      </rPr>
      <t>2</t>
    </r>
    <r>
      <rPr>
        <b/>
        <sz val="10"/>
        <rFont val="Arial"/>
        <family val="2"/>
      </rPr>
      <t xml:space="preserve"> - </t>
    </r>
    <r>
      <rPr>
        <sz val="10"/>
        <rFont val="Arial"/>
        <family val="2"/>
      </rPr>
      <t>Gestione del personale                                     1</t>
    </r>
    <r>
      <rPr>
        <b/>
        <sz val="10"/>
        <rFont val="Arial"/>
        <family val="2"/>
      </rPr>
      <t xml:space="preserve"> - </t>
    </r>
    <r>
      <rPr>
        <sz val="10"/>
        <rFont val="Arial"/>
        <family val="2"/>
      </rPr>
      <t xml:space="preserve">quota parte spese di personale per il programma  </t>
    </r>
  </si>
  <si>
    <t>2. Servizi istituzionali e generali delle amministrazioni pubbliche (032)</t>
  </si>
  <si>
    <r>
      <rPr>
        <sz val="10"/>
        <rFont val="Arial"/>
        <family val="2"/>
      </rPr>
      <t>5</t>
    </r>
    <r>
      <rPr>
        <b/>
        <sz val="10"/>
        <rFont val="Arial"/>
        <family val="2"/>
      </rPr>
      <t xml:space="preserve"> - </t>
    </r>
    <r>
      <rPr>
        <sz val="10"/>
        <rFont val="Arial"/>
        <family val="2"/>
      </rPr>
      <t xml:space="preserve">Realizzazione di nuove infrastrutture, potenziamento e ristrutturazione nell'ambito dell'edilizia carceraria                                             1 - quota parte spese di personale amministrativo e magistrati 
2 - quota parte spese di personale polizia penitenziaria  </t>
    </r>
  </si>
  <si>
    <t xml:space="preserve">4 - Accoglienza trattamento penitenziario e politiche di reinserimento delle persone sottoposte a misure giudiziarie                                          1 - quota parte spese di personale amministrativo e magistrati
2 - quota parte spese di personale polizia penitenziaria      </t>
  </si>
  <si>
    <r>
      <t xml:space="preserve">6 - Supporto per l'erogazione dei servizi penitenziari                                      1 - quota parte spese di personale amministrativo e magistrati
2 - quota parte spese di personale polizia penitenziaria 
</t>
    </r>
    <r>
      <rPr>
        <b/>
        <sz val="14"/>
        <rFont val="Calibri"/>
        <family val="2"/>
        <scheme val="minor"/>
      </rPr>
      <t/>
    </r>
  </si>
  <si>
    <t xml:space="preserve">7 - Gestione e assistenza del personale del programma amministrazione penitenziaria                               1 - quota parte spese di personale amministrativo e magistrati
2 - quota parte spese di personale polizia penitenziaria </t>
  </si>
  <si>
    <t xml:space="preserve">3 - Tratttamento, interventi e politiche di reinserimento delle persone sottoposte a misure giudiziarie, attuazione provvedimenti autorità giudiziaria                                                 1 - quota parte spese di personale amministrativo e magistrati
2 - quota parte spese di personale polizia penitenziaria       </t>
  </si>
  <si>
    <r>
      <t xml:space="preserve">4 - Realizzazione di nuove infrastrutture, potenziamento e ristrutturazione per la giustizia minorile e di comunità                                                1 - quota parte spese di personale
2 - quota parte spese di personale                                   </t>
    </r>
    <r>
      <rPr>
        <b/>
        <i/>
        <sz val="14"/>
        <rFont val="Calibri"/>
        <family val="2"/>
        <scheme val="minor"/>
      </rPr>
      <t/>
    </r>
  </si>
  <si>
    <t xml:space="preserve">5 - Supporto per l'erogazione dei servizi per la giustizia minorile e di comunità                                       1 - quota parte spese di personale
2 - quota parte spese di personale       </t>
  </si>
  <si>
    <t>UFFICIO CENTRALE ARCHIVI NOTARILI</t>
  </si>
  <si>
    <t>Centro di Responsabilità 5 - DIPARTIMENTO GIUSTIZIA MINORILE E DI COMUNITA'</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</si>
</sst>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 #,##0.00_-;_-* &quot;-&quot;??_-;_-@_-"/>
    <numFmt numFmtId="164" formatCode="_-* #,##0_-;\-* #,##0_-;_-* &quot;-&quot;??_-;_-@_-"/>
    <numFmt numFmtId="165" formatCode="#,##0_ ;\-#,##0\ "/>
  </numFmts>
  <fonts count="25" x14ac:knownFonts="1">
    <font>
      <sz val="11"/>
      <color theme="1"/>
      <name val="Calibri"/>
      <family val="2"/>
      <scheme val="minor"/>
    </font>
    <font>
      <sz val="11"/>
      <color theme="1"/>
      <name val="Calibri"/>
      <family val="2"/>
      <scheme val="minor"/>
    </font>
    <font>
      <b/>
      <sz val="11"/>
      <color theme="0"/>
      <name val="Calibri"/>
      <family val="2"/>
      <scheme val="minor"/>
    </font>
    <font>
      <sz val="14"/>
      <color theme="1"/>
      <name val="Calibri"/>
      <family val="2"/>
      <scheme val="minor"/>
    </font>
    <font>
      <b/>
      <sz val="14"/>
      <color theme="0"/>
      <name val="Calibri"/>
      <family val="2"/>
      <scheme val="minor"/>
    </font>
    <font>
      <b/>
      <i/>
      <sz val="14"/>
      <name val="Calibri"/>
      <family val="2"/>
      <scheme val="minor"/>
    </font>
    <font>
      <sz val="11"/>
      <color rgb="FFFF0000"/>
      <name val="Calibri"/>
      <family val="2"/>
      <scheme val="minor"/>
    </font>
    <font>
      <b/>
      <sz val="14"/>
      <name val="Calibri"/>
      <family val="2"/>
      <scheme val="minor"/>
    </font>
    <font>
      <sz val="11"/>
      <color theme="1"/>
      <name val="Arial"/>
      <family val="2"/>
    </font>
    <font>
      <b/>
      <sz val="11"/>
      <color theme="1"/>
      <name val="Arial"/>
      <family val="2"/>
    </font>
    <font>
      <b/>
      <sz val="20"/>
      <color theme="9" tint="-0.499984740745262"/>
      <name val="Arial"/>
      <family val="2"/>
    </font>
    <font>
      <b/>
      <sz val="14"/>
      <name val="Arial"/>
      <family val="2"/>
    </font>
    <font>
      <b/>
      <sz val="10"/>
      <name val="Arial"/>
      <family val="2"/>
    </font>
    <font>
      <i/>
      <sz val="10"/>
      <name val="Arial"/>
      <family val="2"/>
    </font>
    <font>
      <sz val="10"/>
      <name val="Arial"/>
      <family val="2"/>
    </font>
    <font>
      <b/>
      <sz val="10"/>
      <color theme="1"/>
      <name val="Arial"/>
      <family val="2"/>
    </font>
    <font>
      <sz val="10"/>
      <color theme="1"/>
      <name val="Arial"/>
      <family val="2"/>
    </font>
    <font>
      <b/>
      <i/>
      <sz val="10"/>
      <color theme="1"/>
      <name val="Arial"/>
      <family val="2"/>
    </font>
    <font>
      <sz val="10"/>
      <color rgb="FFFF0000"/>
      <name val="Arial"/>
      <family val="2"/>
    </font>
    <font>
      <b/>
      <i/>
      <sz val="10"/>
      <name val="Arial"/>
      <family val="2"/>
    </font>
    <font>
      <b/>
      <sz val="10"/>
      <color theme="0"/>
      <name val="Arial"/>
      <family val="2"/>
    </font>
    <font>
      <b/>
      <sz val="10"/>
      <color theme="9" tint="-0.499984740745262"/>
      <name val="Arial"/>
      <family val="2"/>
    </font>
    <font>
      <b/>
      <i/>
      <sz val="10"/>
      <color theme="9" tint="-0.499984740745262"/>
      <name val="Arial"/>
      <family val="2"/>
    </font>
    <font>
      <sz val="10"/>
      <color theme="0"/>
      <name val="Arial"/>
      <family val="2"/>
    </font>
    <font>
      <b/>
      <i/>
      <sz val="10"/>
      <color theme="0"/>
      <name val="Arial"/>
      <family val="2"/>
    </font>
  </fonts>
  <fills count="9">
    <fill>
      <patternFill patternType="none"/>
    </fill>
    <fill>
      <patternFill patternType="gray125"/>
    </fill>
    <fill>
      <patternFill patternType="solid">
        <fgColor theme="8" tint="0.59999389629810485"/>
        <bgColor indexed="64"/>
      </patternFill>
    </fill>
    <fill>
      <patternFill patternType="solid">
        <fgColor theme="5" tint="0.79998168889431442"/>
        <bgColor indexed="64"/>
      </patternFill>
    </fill>
    <fill>
      <patternFill patternType="solid">
        <fgColor theme="0"/>
        <bgColor indexed="64"/>
      </patternFill>
    </fill>
    <fill>
      <patternFill patternType="solid">
        <fgColor rgb="FFA5A5A5"/>
      </patternFill>
    </fill>
    <fill>
      <patternFill patternType="solid">
        <fgColor theme="2" tint="-9.9978637043366805E-2"/>
        <bgColor indexed="64"/>
      </patternFill>
    </fill>
    <fill>
      <patternFill patternType="solid">
        <fgColor theme="6" tint="0.59999389629810485"/>
        <bgColor indexed="64"/>
      </patternFill>
    </fill>
    <fill>
      <patternFill patternType="solid">
        <fgColor theme="9" tint="0.79998168889431442"/>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double">
        <color rgb="FF3F3F3F"/>
      </left>
      <right style="double">
        <color rgb="FF3F3F3F"/>
      </right>
      <top style="double">
        <color rgb="FF3F3F3F"/>
      </top>
      <bottom style="double">
        <color rgb="FF3F3F3F"/>
      </bottom>
      <diagonal/>
    </border>
    <border>
      <left style="thin">
        <color indexed="64"/>
      </left>
      <right style="thin">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5" borderId="16" applyNumberFormat="0" applyAlignment="0" applyProtection="0"/>
  </cellStyleXfs>
  <cellXfs count="245">
    <xf numFmtId="0" fontId="0" fillId="0" borderId="0" xfId="0"/>
    <xf numFmtId="0" fontId="0" fillId="0" borderId="0" xfId="0" applyFont="1"/>
    <xf numFmtId="0" fontId="0" fillId="0" borderId="0" xfId="0" applyFont="1" applyFill="1"/>
    <xf numFmtId="0" fontId="0" fillId="0" borderId="0" xfId="0" applyFont="1" applyAlignment="1">
      <alignment wrapText="1"/>
    </xf>
    <xf numFmtId="0" fontId="0" fillId="0" borderId="0" xfId="0" applyFont="1" applyAlignment="1">
      <alignment horizontal="center"/>
    </xf>
    <xf numFmtId="0" fontId="6" fillId="0" borderId="0" xfId="0" applyFont="1"/>
    <xf numFmtId="0" fontId="3" fillId="4" borderId="0" xfId="0" applyFont="1" applyFill="1" applyAlignment="1"/>
    <xf numFmtId="0" fontId="0" fillId="0" borderId="0" xfId="0" applyFont="1" applyBorder="1"/>
    <xf numFmtId="0" fontId="4" fillId="4" borderId="0" xfId="0" applyFont="1" applyFill="1" applyBorder="1" applyAlignment="1">
      <alignment horizontal="center" vertical="center" wrapText="1"/>
    </xf>
    <xf numFmtId="0" fontId="8" fillId="0" borderId="0" xfId="0" applyFont="1"/>
    <xf numFmtId="0" fontId="8" fillId="0" borderId="0" xfId="0" applyFont="1" applyAlignment="1">
      <alignment wrapText="1"/>
    </xf>
    <xf numFmtId="0" fontId="8" fillId="0" borderId="0" xfId="0" applyFont="1" applyAlignment="1">
      <alignment horizontal="center"/>
    </xf>
    <xf numFmtId="0" fontId="14" fillId="0" borderId="0" xfId="0" applyFont="1" applyFill="1" applyBorder="1" applyAlignment="1">
      <alignment horizontal="center" vertical="center" wrapText="1"/>
    </xf>
    <xf numFmtId="0" fontId="14" fillId="0" borderId="1" xfId="0" applyFont="1" applyFill="1" applyBorder="1" applyAlignment="1">
      <alignment horizontal="left" vertical="center" wrapText="1"/>
    </xf>
    <xf numFmtId="43" fontId="14" fillId="0" borderId="1" xfId="1" applyFont="1" applyFill="1" applyBorder="1" applyAlignment="1">
      <alignment vertical="center"/>
    </xf>
    <xf numFmtId="43" fontId="12" fillId="0" borderId="1" xfId="1" applyFont="1" applyFill="1" applyBorder="1" applyAlignment="1">
      <alignment vertical="center"/>
    </xf>
    <xf numFmtId="0" fontId="14" fillId="0" borderId="1" xfId="0" applyFont="1" applyFill="1" applyBorder="1" applyAlignment="1">
      <alignment vertical="center" wrapText="1"/>
    </xf>
    <xf numFmtId="0" fontId="14" fillId="0" borderId="1" xfId="0" applyFont="1" applyFill="1" applyBorder="1" applyAlignment="1">
      <alignment horizontal="center" vertical="center" wrapText="1"/>
    </xf>
    <xf numFmtId="0" fontId="16" fillId="0" borderId="0" xfId="0" applyFont="1"/>
    <xf numFmtId="0" fontId="16" fillId="0" borderId="0" xfId="0" applyFont="1" applyFill="1" applyBorder="1"/>
    <xf numFmtId="0" fontId="16" fillId="0" borderId="1" xfId="0" applyFont="1" applyFill="1" applyBorder="1"/>
    <xf numFmtId="0" fontId="16" fillId="0" borderId="1" xfId="0" applyFont="1" applyFill="1" applyBorder="1" applyAlignment="1">
      <alignment horizontal="center"/>
    </xf>
    <xf numFmtId="0" fontId="16" fillId="0" borderId="0" xfId="0" applyFont="1" applyBorder="1"/>
    <xf numFmtId="0" fontId="15" fillId="0" borderId="0" xfId="0" applyFont="1" applyFill="1" applyBorder="1" applyAlignment="1">
      <alignment horizontal="left"/>
    </xf>
    <xf numFmtId="0" fontId="16" fillId="0" borderId="1" xfId="0" applyFont="1" applyBorder="1"/>
    <xf numFmtId="0" fontId="15" fillId="6" borderId="5" xfId="0" applyFont="1" applyFill="1" applyBorder="1" applyAlignment="1">
      <alignment horizontal="center" vertical="center"/>
    </xf>
    <xf numFmtId="0" fontId="15" fillId="6" borderId="14" xfId="0" applyFont="1" applyFill="1" applyBorder="1" applyAlignment="1">
      <alignment horizontal="center" vertical="center"/>
    </xf>
    <xf numFmtId="0" fontId="15" fillId="7" borderId="5" xfId="0" applyFont="1" applyFill="1" applyBorder="1" applyAlignment="1">
      <alignment horizontal="center" vertical="center"/>
    </xf>
    <xf numFmtId="43" fontId="12" fillId="7" borderId="1" xfId="1" applyFont="1" applyFill="1" applyBorder="1" applyAlignment="1">
      <alignment horizontal="center" vertical="center"/>
    </xf>
    <xf numFmtId="0" fontId="12" fillId="0" borderId="1" xfId="3" applyFont="1" applyFill="1" applyBorder="1" applyAlignment="1">
      <alignment horizontal="center" vertical="center" wrapText="1"/>
    </xf>
    <xf numFmtId="0" fontId="12" fillId="0" borderId="14" xfId="3" applyFont="1" applyFill="1" applyBorder="1" applyAlignment="1">
      <alignment vertical="center" wrapText="1"/>
    </xf>
    <xf numFmtId="43" fontId="12" fillId="0" borderId="1" xfId="3" applyNumberFormat="1" applyFont="1" applyFill="1" applyBorder="1" applyAlignment="1">
      <alignment horizontal="center" vertical="center" wrapText="1"/>
    </xf>
    <xf numFmtId="43" fontId="12" fillId="0" borderId="2" xfId="3" applyNumberFormat="1" applyFont="1" applyFill="1" applyBorder="1" applyAlignment="1">
      <alignment horizontal="center" vertical="center" wrapText="1"/>
    </xf>
    <xf numFmtId="0" fontId="16" fillId="0" borderId="1" xfId="0" applyFont="1" applyBorder="1" applyAlignment="1">
      <alignment horizontal="center"/>
    </xf>
    <xf numFmtId="9" fontId="14" fillId="0" borderId="1" xfId="0" quotePrefix="1" applyNumberFormat="1" applyFont="1" applyFill="1" applyBorder="1" applyAlignment="1">
      <alignment horizontal="center" vertical="center" wrapText="1"/>
    </xf>
    <xf numFmtId="0" fontId="14" fillId="0" borderId="1" xfId="0" applyFont="1" applyBorder="1" applyAlignment="1">
      <alignment horizontal="center" vertical="center" wrapText="1"/>
    </xf>
    <xf numFmtId="0" fontId="14" fillId="0" borderId="0" xfId="0" applyFont="1" applyFill="1" applyBorder="1" applyAlignment="1">
      <alignment vertical="center" wrapText="1"/>
    </xf>
    <xf numFmtId="0" fontId="14" fillId="0" borderId="0" xfId="3" applyFont="1" applyFill="1" applyBorder="1" applyAlignment="1">
      <alignment vertical="center" wrapText="1"/>
    </xf>
    <xf numFmtId="0" fontId="16" fillId="0" borderId="0" xfId="0" applyFont="1" applyFill="1" applyBorder="1" applyAlignment="1">
      <alignment vertical="center" wrapText="1"/>
    </xf>
    <xf numFmtId="43" fontId="15" fillId="6" borderId="1" xfId="1" applyFont="1" applyFill="1" applyBorder="1" applyAlignment="1">
      <alignment horizontal="right" vertical="center"/>
    </xf>
    <xf numFmtId="43" fontId="15" fillId="0" borderId="1" xfId="0" applyNumberFormat="1" applyFont="1" applyBorder="1" applyAlignment="1">
      <alignment horizontal="center"/>
    </xf>
    <xf numFmtId="43" fontId="15" fillId="3" borderId="1" xfId="0" applyNumberFormat="1" applyFont="1" applyFill="1" applyBorder="1" applyAlignment="1">
      <alignment horizontal="center"/>
    </xf>
    <xf numFmtId="43" fontId="15" fillId="0" borderId="0" xfId="0" applyNumberFormat="1" applyFont="1" applyFill="1" applyBorder="1" applyAlignment="1">
      <alignment horizontal="center"/>
    </xf>
    <xf numFmtId="0" fontId="17" fillId="0" borderId="0" xfId="0" applyFont="1" applyBorder="1" applyAlignment="1">
      <alignment horizontal="left"/>
    </xf>
    <xf numFmtId="43" fontId="17" fillId="0" borderId="0" xfId="0" applyNumberFormat="1" applyFont="1" applyBorder="1" applyAlignment="1">
      <alignment horizontal="center"/>
    </xf>
    <xf numFmtId="0" fontId="15" fillId="6" borderId="8" xfId="0" applyFont="1" applyFill="1" applyBorder="1" applyAlignment="1">
      <alignment horizontal="center" vertical="center"/>
    </xf>
    <xf numFmtId="0" fontId="15" fillId="6" borderId="7" xfId="0" applyFont="1" applyFill="1" applyBorder="1" applyAlignment="1">
      <alignment horizontal="center" vertical="center" wrapText="1"/>
    </xf>
    <xf numFmtId="0" fontId="15" fillId="7" borderId="8" xfId="0" applyFont="1" applyFill="1" applyBorder="1" applyAlignment="1">
      <alignment horizontal="center" vertical="center"/>
    </xf>
    <xf numFmtId="0" fontId="14" fillId="0" borderId="12" xfId="0" applyFont="1" applyBorder="1" applyAlignment="1">
      <alignment horizontal="left" vertical="center" wrapText="1"/>
    </xf>
    <xf numFmtId="0" fontId="12" fillId="0" borderId="4" xfId="3" applyFont="1" applyFill="1" applyBorder="1" applyAlignment="1">
      <alignment vertical="center" wrapText="1"/>
    </xf>
    <xf numFmtId="0" fontId="16" fillId="4" borderId="1" xfId="0" applyFont="1" applyFill="1" applyBorder="1" applyAlignment="1"/>
    <xf numFmtId="9" fontId="14" fillId="0" borderId="1" xfId="0" applyNumberFormat="1" applyFont="1" applyFill="1" applyBorder="1" applyAlignment="1">
      <alignment horizontal="center" vertical="center" wrapText="1"/>
    </xf>
    <xf numFmtId="0" fontId="14" fillId="4" borderId="1" xfId="0" applyFont="1" applyFill="1" applyBorder="1" applyAlignment="1">
      <alignment horizontal="center" vertical="center"/>
    </xf>
    <xf numFmtId="0" fontId="16" fillId="0" borderId="5" xfId="0" applyFont="1" applyBorder="1"/>
    <xf numFmtId="0" fontId="16" fillId="0" borderId="8" xfId="0" applyFont="1" applyBorder="1"/>
    <xf numFmtId="0" fontId="15" fillId="6" borderId="1" xfId="0" applyFont="1" applyFill="1" applyBorder="1" applyAlignment="1">
      <alignment horizontal="center" vertical="center"/>
    </xf>
    <xf numFmtId="0" fontId="15" fillId="6" borderId="4" xfId="0" applyFont="1" applyFill="1" applyBorder="1" applyAlignment="1">
      <alignment horizontal="center" vertical="center" wrapText="1"/>
    </xf>
    <xf numFmtId="0" fontId="15" fillId="7" borderId="1" xfId="0" applyFont="1" applyFill="1" applyBorder="1" applyAlignment="1">
      <alignment horizontal="center" vertical="center"/>
    </xf>
    <xf numFmtId="0" fontId="13" fillId="0" borderId="12" xfId="0" applyFont="1" applyBorder="1" applyAlignment="1">
      <alignment horizontal="left" vertical="center" wrapText="1"/>
    </xf>
    <xf numFmtId="0" fontId="12" fillId="0" borderId="12" xfId="0" applyFont="1" applyBorder="1" applyAlignment="1">
      <alignment horizontal="left" vertical="center" wrapText="1"/>
    </xf>
    <xf numFmtId="0" fontId="18" fillId="0" borderId="1" xfId="0" applyFont="1" applyBorder="1"/>
    <xf numFmtId="0" fontId="18" fillId="0" borderId="1" xfId="0" applyFont="1" applyFill="1" applyBorder="1" applyAlignment="1">
      <alignment horizontal="center" vertical="center" wrapText="1"/>
    </xf>
    <xf numFmtId="0" fontId="14" fillId="0" borderId="0" xfId="0" applyFont="1" applyBorder="1" applyAlignment="1">
      <alignment vertical="center" wrapText="1"/>
    </xf>
    <xf numFmtId="43" fontId="15" fillId="0" borderId="1" xfId="0" quotePrefix="1" applyNumberFormat="1" applyFont="1" applyBorder="1" applyAlignment="1">
      <alignment horizontal="center"/>
    </xf>
    <xf numFmtId="43" fontId="15" fillId="3" borderId="1" xfId="0" applyNumberFormat="1" applyFont="1" applyFill="1" applyBorder="1" applyAlignment="1">
      <alignment horizontal="right"/>
    </xf>
    <xf numFmtId="0" fontId="17" fillId="0" borderId="0" xfId="0" applyFont="1" applyFill="1" applyBorder="1" applyAlignment="1">
      <alignment horizontal="left"/>
    </xf>
    <xf numFmtId="43" fontId="17" fillId="0" borderId="0" xfId="0" applyNumberFormat="1" applyFont="1" applyFill="1" applyBorder="1" applyAlignment="1">
      <alignment horizontal="right"/>
    </xf>
    <xf numFmtId="43" fontId="16" fillId="0" borderId="1" xfId="1" applyFont="1" applyBorder="1"/>
    <xf numFmtId="0" fontId="12" fillId="6" borderId="5" xfId="0" applyFont="1" applyFill="1" applyBorder="1" applyAlignment="1">
      <alignment horizontal="center" vertical="center"/>
    </xf>
    <xf numFmtId="0" fontId="15" fillId="6" borderId="14" xfId="0" applyFont="1" applyFill="1" applyBorder="1" applyAlignment="1">
      <alignment horizontal="center" vertical="center" wrapText="1"/>
    </xf>
    <xf numFmtId="0" fontId="12" fillId="4" borderId="1" xfId="3" applyFont="1" applyFill="1" applyBorder="1" applyAlignment="1">
      <alignment horizontal="center" vertical="center" wrapText="1"/>
    </xf>
    <xf numFmtId="0" fontId="12" fillId="4" borderId="2" xfId="3" applyFont="1" applyFill="1" applyBorder="1" applyAlignment="1">
      <alignment horizontal="center" vertical="center" wrapText="1"/>
    </xf>
    <xf numFmtId="43" fontId="12" fillId="4" borderId="1" xfId="3" applyNumberFormat="1" applyFont="1" applyFill="1" applyBorder="1" applyAlignment="1">
      <alignment horizontal="center" vertical="center" wrapText="1"/>
    </xf>
    <xf numFmtId="43" fontId="12" fillId="4" borderId="2" xfId="3" applyNumberFormat="1" applyFont="1" applyFill="1" applyBorder="1" applyAlignment="1">
      <alignment horizontal="center" vertical="center" wrapText="1"/>
    </xf>
    <xf numFmtId="0" fontId="14" fillId="0" borderId="9" xfId="0" applyFont="1" applyFill="1" applyBorder="1" applyAlignment="1">
      <alignment horizontal="center" vertical="center" wrapText="1"/>
    </xf>
    <xf numFmtId="43" fontId="12" fillId="7" borderId="1" xfId="0" quotePrefix="1" applyNumberFormat="1" applyFont="1" applyFill="1" applyBorder="1" applyAlignment="1">
      <alignment horizontal="center" vertical="center" wrapText="1"/>
    </xf>
    <xf numFmtId="43" fontId="15" fillId="0" borderId="1" xfId="0" applyNumberFormat="1" applyFont="1" applyFill="1" applyBorder="1" applyAlignment="1">
      <alignment horizontal="center"/>
    </xf>
    <xf numFmtId="43" fontId="15" fillId="0" borderId="0" xfId="0" applyNumberFormat="1" applyFont="1" applyFill="1" applyBorder="1" applyAlignment="1">
      <alignment horizontal="right"/>
    </xf>
    <xf numFmtId="0" fontId="21" fillId="0" borderId="0" xfId="0" applyFont="1" applyFill="1" applyBorder="1" applyAlignment="1">
      <alignment horizontal="center" vertical="center"/>
    </xf>
    <xf numFmtId="0" fontId="12" fillId="0" borderId="2" xfId="3" applyFont="1" applyFill="1" applyBorder="1" applyAlignment="1">
      <alignment horizontal="center" vertical="center" wrapText="1"/>
    </xf>
    <xf numFmtId="0" fontId="16" fillId="0" borderId="13" xfId="0" applyFont="1" applyBorder="1"/>
    <xf numFmtId="0" fontId="12" fillId="0" borderId="2" xfId="3" applyFont="1" applyFill="1" applyBorder="1" applyAlignment="1">
      <alignment vertical="center" wrapText="1"/>
    </xf>
    <xf numFmtId="9" fontId="14" fillId="0" borderId="1" xfId="2" quotePrefix="1" applyFont="1" applyFill="1" applyBorder="1" applyAlignment="1">
      <alignment horizontal="center" vertical="center" wrapText="1"/>
    </xf>
    <xf numFmtId="3" fontId="14" fillId="0" borderId="1" xfId="2" quotePrefix="1" applyNumberFormat="1" applyFont="1" applyFill="1" applyBorder="1" applyAlignment="1">
      <alignment horizontal="center" vertical="center" wrapText="1"/>
    </xf>
    <xf numFmtId="0" fontId="15" fillId="7" borderId="13" xfId="0" applyFont="1" applyFill="1" applyBorder="1" applyAlignment="1">
      <alignment horizontal="center" vertical="center"/>
    </xf>
    <xf numFmtId="0" fontId="16" fillId="0" borderId="0" xfId="0" applyFont="1" applyFill="1"/>
    <xf numFmtId="0" fontId="22" fillId="0" borderId="0" xfId="0" applyFont="1" applyFill="1" applyBorder="1" applyAlignment="1">
      <alignment horizontal="center" vertical="center"/>
    </xf>
    <xf numFmtId="0" fontId="15" fillId="6" borderId="1" xfId="0" applyFont="1" applyFill="1" applyBorder="1" applyAlignment="1">
      <alignment horizontal="center" vertical="center" wrapText="1"/>
    </xf>
    <xf numFmtId="164" fontId="14" fillId="0" borderId="1" xfId="1" applyNumberFormat="1" applyFont="1" applyFill="1" applyBorder="1" applyAlignment="1">
      <alignment horizontal="center" vertical="center" wrapText="1"/>
    </xf>
    <xf numFmtId="9" fontId="14" fillId="0" borderId="1" xfId="2" applyFont="1" applyFill="1" applyBorder="1" applyAlignment="1">
      <alignment horizontal="center" vertical="center" wrapText="1"/>
    </xf>
    <xf numFmtId="43" fontId="12" fillId="6" borderId="1" xfId="1" applyFont="1" applyFill="1" applyBorder="1" applyAlignment="1">
      <alignment horizontal="right" vertical="center"/>
    </xf>
    <xf numFmtId="43" fontId="15" fillId="0" borderId="1" xfId="0" applyNumberFormat="1" applyFont="1" applyBorder="1" applyAlignment="1">
      <alignment horizontal="right"/>
    </xf>
    <xf numFmtId="0" fontId="16" fillId="0" borderId="0" xfId="0" applyFont="1" applyAlignment="1">
      <alignment wrapText="1"/>
    </xf>
    <xf numFmtId="0" fontId="16" fillId="0" borderId="0" xfId="0" applyFont="1" applyAlignment="1">
      <alignment horizontal="center"/>
    </xf>
    <xf numFmtId="0" fontId="12" fillId="6" borderId="21" xfId="0" applyFont="1" applyFill="1" applyBorder="1" applyAlignment="1">
      <alignment horizontal="center" vertical="center"/>
    </xf>
    <xf numFmtId="0" fontId="12" fillId="7" borderId="1" xfId="0" applyFont="1" applyFill="1" applyBorder="1" applyAlignment="1">
      <alignment horizontal="center" vertical="center"/>
    </xf>
    <xf numFmtId="0" fontId="20" fillId="0" borderId="1" xfId="0" applyFont="1" applyFill="1" applyBorder="1" applyAlignment="1">
      <alignment horizontal="center" vertical="center"/>
    </xf>
    <xf numFmtId="0" fontId="14" fillId="0" borderId="14" xfId="0" applyFont="1" applyBorder="1" applyAlignment="1">
      <alignment vertical="center" wrapText="1"/>
    </xf>
    <xf numFmtId="43" fontId="15" fillId="7" borderId="1" xfId="1" applyFont="1" applyFill="1" applyBorder="1" applyAlignment="1">
      <alignment horizontal="center" vertical="center"/>
    </xf>
    <xf numFmtId="43" fontId="24" fillId="0" borderId="1" xfId="1" applyFont="1" applyFill="1" applyBorder="1" applyAlignment="1">
      <alignment horizontal="center" vertical="center"/>
    </xf>
    <xf numFmtId="0" fontId="12" fillId="4" borderId="21" xfId="3" applyFont="1" applyFill="1" applyBorder="1" applyAlignment="1">
      <alignment horizontal="center" vertical="center" wrapText="1"/>
    </xf>
    <xf numFmtId="0" fontId="12" fillId="4" borderId="5" xfId="3" applyFont="1" applyFill="1" applyBorder="1" applyAlignment="1">
      <alignment horizontal="center" vertical="center" wrapText="1"/>
    </xf>
    <xf numFmtId="0" fontId="12" fillId="4" borderId="13" xfId="3" applyFont="1" applyFill="1" applyBorder="1" applyAlignment="1">
      <alignment horizontal="center" vertical="center" wrapText="1"/>
    </xf>
    <xf numFmtId="43" fontId="12" fillId="4" borderId="13" xfId="3" applyNumberFormat="1" applyFont="1" applyFill="1" applyBorder="1" applyAlignment="1">
      <alignment horizontal="center" vertical="center" wrapText="1"/>
    </xf>
    <xf numFmtId="0" fontId="23" fillId="0" borderId="1" xfId="0" applyFont="1" applyFill="1" applyBorder="1"/>
    <xf numFmtId="0" fontId="14" fillId="0" borderId="22" xfId="0" applyFont="1" applyFill="1" applyBorder="1" applyAlignment="1">
      <alignment vertical="center" wrapText="1"/>
    </xf>
    <xf numFmtId="0" fontId="16" fillId="0" borderId="1" xfId="0" applyFont="1" applyBorder="1" applyAlignment="1">
      <alignment wrapText="1"/>
    </xf>
    <xf numFmtId="165" fontId="14" fillId="0" borderId="1" xfId="1" applyNumberFormat="1" applyFont="1" applyBorder="1" applyAlignment="1">
      <alignment horizontal="center" vertical="center" wrapText="1"/>
    </xf>
    <xf numFmtId="0" fontId="16" fillId="0" borderId="1" xfId="0" applyFont="1" applyBorder="1" applyAlignment="1">
      <alignment vertical="center" wrapText="1"/>
    </xf>
    <xf numFmtId="0" fontId="16" fillId="0" borderId="6" xfId="0" applyFont="1" applyBorder="1" applyAlignment="1">
      <alignment wrapText="1"/>
    </xf>
    <xf numFmtId="0" fontId="18" fillId="0" borderId="0" xfId="0" applyFont="1" applyBorder="1" applyAlignment="1">
      <alignment vertical="center" wrapText="1"/>
    </xf>
    <xf numFmtId="43" fontId="15" fillId="6" borderId="2" xfId="1" applyFont="1" applyFill="1" applyBorder="1" applyAlignment="1">
      <alignment horizontal="right" vertical="center"/>
    </xf>
    <xf numFmtId="43" fontId="24" fillId="0" borderId="2" xfId="1" applyFont="1" applyFill="1" applyBorder="1" applyAlignment="1">
      <alignment horizontal="right" vertical="center"/>
    </xf>
    <xf numFmtId="43" fontId="15" fillId="0" borderId="1" xfId="1" applyFont="1" applyFill="1" applyBorder="1" applyAlignment="1">
      <alignment horizontal="right" vertical="center"/>
    </xf>
    <xf numFmtId="43" fontId="15" fillId="0" borderId="2" xfId="1" applyFont="1" applyFill="1" applyBorder="1" applyAlignment="1">
      <alignment horizontal="right" vertical="center"/>
    </xf>
    <xf numFmtId="43" fontId="24" fillId="0" borderId="1" xfId="1" applyFont="1" applyFill="1" applyBorder="1" applyAlignment="1">
      <alignment horizontal="right" vertical="center"/>
    </xf>
    <xf numFmtId="0" fontId="18" fillId="0" borderId="0" xfId="0" applyFont="1"/>
    <xf numFmtId="43" fontId="15" fillId="3" borderId="2" xfId="0" applyNumberFormat="1" applyFont="1" applyFill="1" applyBorder="1" applyAlignment="1">
      <alignment horizontal="right"/>
    </xf>
    <xf numFmtId="43" fontId="24" fillId="0" borderId="1" xfId="0" applyNumberFormat="1" applyFont="1" applyFill="1" applyBorder="1" applyAlignment="1">
      <alignment horizontal="right"/>
    </xf>
    <xf numFmtId="0" fontId="18" fillId="0" borderId="0" xfId="0" applyFont="1" applyFill="1"/>
    <xf numFmtId="0" fontId="18" fillId="0" borderId="0" xfId="0" applyFont="1" applyFill="1" applyBorder="1" applyAlignment="1">
      <alignment vertical="center" wrapText="1"/>
    </xf>
    <xf numFmtId="43" fontId="24" fillId="0" borderId="0" xfId="0" applyNumberFormat="1" applyFont="1" applyFill="1" applyBorder="1" applyAlignment="1">
      <alignment horizontal="right"/>
    </xf>
    <xf numFmtId="43" fontId="16" fillId="0" borderId="1" xfId="1" applyFont="1" applyFill="1" applyBorder="1" applyAlignment="1">
      <alignment vertical="center"/>
    </xf>
    <xf numFmtId="43" fontId="16" fillId="0" borderId="20" xfId="1" applyFont="1" applyFill="1" applyBorder="1" applyAlignment="1">
      <alignment vertical="center"/>
    </xf>
    <xf numFmtId="0" fontId="14" fillId="0" borderId="1" xfId="0" applyFont="1" applyBorder="1" applyAlignment="1">
      <alignment horizontal="left" vertical="center" wrapText="1"/>
    </xf>
    <xf numFmtId="43" fontId="15" fillId="6" borderId="6" xfId="1" applyFont="1" applyFill="1" applyBorder="1" applyAlignment="1">
      <alignment horizontal="right" vertical="center"/>
    </xf>
    <xf numFmtId="0" fontId="9" fillId="0" borderId="0" xfId="0" applyFont="1" applyAlignment="1">
      <alignment horizontal="right" vertical="center"/>
    </xf>
    <xf numFmtId="0" fontId="9" fillId="0" borderId="0" xfId="0" applyFont="1" applyBorder="1" applyAlignment="1">
      <alignment horizontal="right" vertical="center"/>
    </xf>
    <xf numFmtId="0" fontId="15" fillId="0" borderId="0" xfId="0" applyFont="1" applyFill="1" applyBorder="1" applyAlignment="1">
      <alignment horizontal="right" vertical="center"/>
    </xf>
    <xf numFmtId="0" fontId="15" fillId="0" borderId="0" xfId="0" applyFont="1" applyAlignment="1">
      <alignment horizontal="right" vertical="center"/>
    </xf>
    <xf numFmtId="0" fontId="14" fillId="0" borderId="13" xfId="0" applyFont="1" applyBorder="1" applyAlignment="1">
      <alignment horizontal="center" vertical="center" wrapText="1"/>
    </xf>
    <xf numFmtId="0" fontId="14" fillId="0" borderId="10" xfId="0" applyFont="1" applyBorder="1" applyAlignment="1">
      <alignment horizontal="center" vertical="center" wrapText="1"/>
    </xf>
    <xf numFmtId="43" fontId="14" fillId="0" borderId="5" xfId="1" applyFont="1" applyBorder="1" applyAlignment="1">
      <alignment horizontal="center" vertical="center"/>
    </xf>
    <xf numFmtId="43" fontId="14" fillId="0" borderId="8" xfId="1" applyFont="1" applyBorder="1" applyAlignment="1">
      <alignment horizontal="center" vertical="center"/>
    </xf>
    <xf numFmtId="43" fontId="14" fillId="0" borderId="6" xfId="1" applyFont="1" applyBorder="1" applyAlignment="1">
      <alignment horizontal="center" vertical="center"/>
    </xf>
    <xf numFmtId="0" fontId="12" fillId="7" borderId="2" xfId="0" applyFont="1" applyFill="1" applyBorder="1" applyAlignment="1">
      <alignment horizontal="left" vertical="center"/>
    </xf>
    <xf numFmtId="0" fontId="12" fillId="7" borderId="3" xfId="0" applyFont="1" applyFill="1" applyBorder="1" applyAlignment="1">
      <alignment horizontal="left" vertical="center"/>
    </xf>
    <xf numFmtId="0" fontId="12" fillId="7" borderId="4" xfId="0" applyFont="1" applyFill="1" applyBorder="1" applyAlignment="1">
      <alignment horizontal="left" vertical="center"/>
    </xf>
    <xf numFmtId="0" fontId="14" fillId="0" borderId="5" xfId="0" applyFont="1" applyBorder="1" applyAlignment="1">
      <alignment horizontal="center" vertical="center" wrapText="1"/>
    </xf>
    <xf numFmtId="0" fontId="14" fillId="0" borderId="8" xfId="0" applyFont="1" applyBorder="1" applyAlignment="1">
      <alignment horizontal="center" vertical="center" wrapText="1"/>
    </xf>
    <xf numFmtId="0" fontId="14" fillId="0" borderId="6" xfId="0" applyFont="1" applyBorder="1" applyAlignment="1">
      <alignment horizontal="center" vertical="center" wrapText="1"/>
    </xf>
    <xf numFmtId="43" fontId="14" fillId="0" borderId="5" xfId="1" applyFont="1" applyFill="1" applyBorder="1" applyAlignment="1">
      <alignment horizontal="center" vertical="center" wrapText="1"/>
    </xf>
    <xf numFmtId="43" fontId="14" fillId="0" borderId="6" xfId="1" applyFont="1" applyFill="1" applyBorder="1" applyAlignment="1">
      <alignment horizontal="center" vertical="center" wrapText="1"/>
    </xf>
    <xf numFmtId="0" fontId="15" fillId="3" borderId="2" xfId="0" applyFont="1" applyFill="1" applyBorder="1" applyAlignment="1">
      <alignment horizontal="left"/>
    </xf>
    <xf numFmtId="0" fontId="15" fillId="3" borderId="3" xfId="0" applyFont="1" applyFill="1" applyBorder="1" applyAlignment="1">
      <alignment horizontal="left"/>
    </xf>
    <xf numFmtId="0" fontId="15" fillId="3" borderId="4" xfId="0" applyFont="1" applyFill="1" applyBorder="1" applyAlignment="1">
      <alignment horizontal="left"/>
    </xf>
    <xf numFmtId="0" fontId="15" fillId="0" borderId="2" xfId="0" applyFont="1" applyBorder="1" applyAlignment="1">
      <alignment horizontal="left"/>
    </xf>
    <xf numFmtId="0" fontId="15" fillId="0" borderId="3" xfId="0" applyFont="1" applyBorder="1" applyAlignment="1">
      <alignment horizontal="left"/>
    </xf>
    <xf numFmtId="0" fontId="15" fillId="0" borderId="4" xfId="0" applyFont="1" applyBorder="1" applyAlignment="1">
      <alignment horizontal="left"/>
    </xf>
    <xf numFmtId="43" fontId="16" fillId="0" borderId="5" xfId="1" applyFont="1" applyFill="1" applyBorder="1" applyAlignment="1">
      <alignment horizontal="center" vertical="center"/>
    </xf>
    <xf numFmtId="43" fontId="16" fillId="0" borderId="6" xfId="1" applyFont="1" applyFill="1" applyBorder="1" applyAlignment="1">
      <alignment horizontal="center" vertical="center"/>
    </xf>
    <xf numFmtId="43" fontId="14" fillId="0" borderId="8" xfId="1" applyFont="1" applyFill="1" applyBorder="1" applyAlignment="1">
      <alignment horizontal="center" vertical="center" wrapText="1"/>
    </xf>
    <xf numFmtId="43" fontId="14" fillId="0" borderId="1" xfId="1" applyFont="1" applyFill="1" applyBorder="1" applyAlignment="1">
      <alignment horizontal="center" vertical="center" wrapText="1"/>
    </xf>
    <xf numFmtId="43" fontId="14" fillId="0" borderId="13" xfId="3" applyNumberFormat="1" applyFont="1" applyFill="1" applyBorder="1" applyAlignment="1">
      <alignment horizontal="center" vertical="center" wrapText="1"/>
    </xf>
    <xf numFmtId="0" fontId="14" fillId="0" borderId="10" xfId="0" applyFont="1" applyFill="1" applyBorder="1" applyAlignment="1">
      <alignment horizontal="center" vertical="center" wrapText="1"/>
    </xf>
    <xf numFmtId="0" fontId="14" fillId="0" borderId="13" xfId="0" applyFont="1" applyFill="1" applyBorder="1" applyAlignment="1">
      <alignment horizontal="center" vertical="center" wrapText="1"/>
    </xf>
    <xf numFmtId="0" fontId="12" fillId="7" borderId="1" xfId="0" applyFont="1" applyFill="1" applyBorder="1" applyAlignment="1">
      <alignment horizontal="left" vertical="center"/>
    </xf>
    <xf numFmtId="0" fontId="14" fillId="0" borderId="9" xfId="0" applyFont="1" applyBorder="1" applyAlignment="1">
      <alignment horizontal="center" vertical="center" wrapText="1"/>
    </xf>
    <xf numFmtId="0" fontId="14" fillId="0" borderId="5" xfId="0" applyFont="1" applyBorder="1" applyAlignment="1">
      <alignment horizontal="left" vertical="center" wrapText="1"/>
    </xf>
    <xf numFmtId="0" fontId="14" fillId="0" borderId="6" xfId="0" applyFont="1" applyBorder="1" applyAlignment="1">
      <alignment horizontal="left" vertical="center" wrapText="1"/>
    </xf>
    <xf numFmtId="0" fontId="14" fillId="0" borderId="5" xfId="0" applyFont="1" applyFill="1" applyBorder="1" applyAlignment="1">
      <alignment horizontal="center" vertical="center" wrapText="1"/>
    </xf>
    <xf numFmtId="0" fontId="14" fillId="0" borderId="6" xfId="0" applyFont="1" applyFill="1" applyBorder="1" applyAlignment="1">
      <alignment horizontal="center" vertical="center" wrapText="1"/>
    </xf>
    <xf numFmtId="0" fontId="15" fillId="6" borderId="2" xfId="0" applyFont="1" applyFill="1" applyBorder="1" applyAlignment="1">
      <alignment horizontal="left" vertical="center"/>
    </xf>
    <xf numFmtId="0" fontId="15" fillId="6" borderId="3" xfId="0" applyFont="1" applyFill="1" applyBorder="1" applyAlignment="1">
      <alignment horizontal="left" vertical="center"/>
    </xf>
    <xf numFmtId="0" fontId="15" fillId="6" borderId="4" xfId="0" applyFont="1" applyFill="1" applyBorder="1" applyAlignment="1">
      <alignment horizontal="left" vertical="center"/>
    </xf>
    <xf numFmtId="0" fontId="16" fillId="0" borderId="5" xfId="0" applyFont="1" applyBorder="1" applyAlignment="1">
      <alignment horizontal="center" wrapText="1"/>
    </xf>
    <xf numFmtId="0" fontId="16" fillId="0" borderId="6" xfId="0" applyFont="1" applyBorder="1" applyAlignment="1">
      <alignment horizontal="center" wrapText="1"/>
    </xf>
    <xf numFmtId="0" fontId="12" fillId="0" borderId="6" xfId="0" applyFont="1" applyBorder="1" applyAlignment="1">
      <alignment horizontal="center" vertical="center" wrapText="1"/>
    </xf>
    <xf numFmtId="9" fontId="14" fillId="0" borderId="5" xfId="2" applyFont="1" applyFill="1" applyBorder="1" applyAlignment="1">
      <alignment horizontal="center" vertical="center" wrapText="1"/>
    </xf>
    <xf numFmtId="9" fontId="14" fillId="0" borderId="6" xfId="2" applyFont="1" applyFill="1" applyBorder="1" applyAlignment="1">
      <alignment horizontal="center" vertical="center" wrapText="1"/>
    </xf>
    <xf numFmtId="0" fontId="10" fillId="8" borderId="1" xfId="0" applyFont="1" applyFill="1" applyBorder="1" applyAlignment="1">
      <alignment horizontal="center" vertical="center"/>
    </xf>
    <xf numFmtId="0" fontId="14" fillId="0" borderId="21" xfId="0" applyFont="1" applyBorder="1" applyAlignment="1">
      <alignment horizontal="center" vertical="center" wrapText="1"/>
    </xf>
    <xf numFmtId="0" fontId="14" fillId="0" borderId="18" xfId="0" applyFont="1" applyBorder="1" applyAlignment="1">
      <alignment horizontal="center" vertical="center" wrapText="1"/>
    </xf>
    <xf numFmtId="0" fontId="14" fillId="0" borderId="23" xfId="0" applyFont="1" applyBorder="1" applyAlignment="1">
      <alignment horizontal="center" vertical="center" wrapText="1"/>
    </xf>
    <xf numFmtId="43" fontId="23" fillId="0" borderId="5" xfId="1" applyFont="1" applyFill="1" applyBorder="1" applyAlignment="1">
      <alignment horizontal="center" vertical="center"/>
    </xf>
    <xf numFmtId="43" fontId="23" fillId="0" borderId="8" xfId="1" applyFont="1" applyFill="1" applyBorder="1" applyAlignment="1">
      <alignment horizontal="center" vertical="center"/>
    </xf>
    <xf numFmtId="43" fontId="23" fillId="0" borderId="6" xfId="1" applyFont="1" applyFill="1" applyBorder="1" applyAlignment="1">
      <alignment horizontal="center" vertical="center"/>
    </xf>
    <xf numFmtId="0" fontId="12" fillId="6" borderId="2" xfId="0" applyFont="1" applyFill="1" applyBorder="1" applyAlignment="1">
      <alignment horizontal="center" vertical="center"/>
    </xf>
    <xf numFmtId="0" fontId="12" fillId="6" borderId="3" xfId="0" applyFont="1" applyFill="1" applyBorder="1" applyAlignment="1">
      <alignment horizontal="center" vertical="center"/>
    </xf>
    <xf numFmtId="0" fontId="12" fillId="6" borderId="4" xfId="0" applyFont="1" applyFill="1" applyBorder="1" applyAlignment="1">
      <alignment horizontal="center" vertical="center"/>
    </xf>
    <xf numFmtId="0" fontId="15" fillId="6" borderId="10" xfId="0" applyFont="1" applyFill="1" applyBorder="1" applyAlignment="1">
      <alignment horizontal="left" vertical="center"/>
    </xf>
    <xf numFmtId="0" fontId="15" fillId="6" borderId="11" xfId="0" applyFont="1" applyFill="1" applyBorder="1" applyAlignment="1">
      <alignment horizontal="left" vertical="center"/>
    </xf>
    <xf numFmtId="0" fontId="15" fillId="6" borderId="12" xfId="0" applyFont="1" applyFill="1" applyBorder="1" applyAlignment="1">
      <alignment horizontal="left" vertical="center"/>
    </xf>
    <xf numFmtId="0" fontId="14" fillId="0" borderId="13" xfId="0" applyFont="1" applyBorder="1" applyAlignment="1">
      <alignment horizontal="left" vertical="center" wrapText="1"/>
    </xf>
    <xf numFmtId="0" fontId="14" fillId="0" borderId="15" xfId="0" applyFont="1" applyBorder="1" applyAlignment="1">
      <alignment horizontal="left" vertical="center" wrapText="1"/>
    </xf>
    <xf numFmtId="0" fontId="14" fillId="0" borderId="14" xfId="0" applyFont="1" applyBorder="1" applyAlignment="1">
      <alignment horizontal="left" vertical="center" wrapText="1"/>
    </xf>
    <xf numFmtId="0" fontId="14" fillId="0" borderId="10" xfId="0" applyFont="1" applyBorder="1" applyAlignment="1">
      <alignment horizontal="left" vertical="center" wrapText="1"/>
    </xf>
    <xf numFmtId="0" fontId="14" fillId="0" borderId="11" xfId="0" applyFont="1" applyBorder="1" applyAlignment="1">
      <alignment horizontal="left" vertical="center" wrapText="1"/>
    </xf>
    <xf numFmtId="0" fontId="14" fillId="0" borderId="12" xfId="0" applyFont="1" applyBorder="1" applyAlignment="1">
      <alignment horizontal="left" vertical="center" wrapText="1"/>
    </xf>
    <xf numFmtId="0" fontId="15" fillId="6" borderId="3" xfId="0" applyFont="1" applyFill="1" applyBorder="1" applyAlignment="1">
      <alignment horizontal="center" vertical="center"/>
    </xf>
    <xf numFmtId="0" fontId="15" fillId="6" borderId="4" xfId="0" applyFont="1" applyFill="1" applyBorder="1" applyAlignment="1">
      <alignment horizontal="center" vertical="center"/>
    </xf>
    <xf numFmtId="0" fontId="15" fillId="6" borderId="11" xfId="0" applyFont="1" applyFill="1" applyBorder="1" applyAlignment="1">
      <alignment horizontal="center" vertical="center"/>
    </xf>
    <xf numFmtId="0" fontId="15" fillId="6" borderId="12" xfId="0" applyFont="1" applyFill="1" applyBorder="1" applyAlignment="1">
      <alignment horizontal="center" vertical="center"/>
    </xf>
    <xf numFmtId="43" fontId="16" fillId="0" borderId="8" xfId="1" applyFont="1" applyFill="1" applyBorder="1" applyAlignment="1">
      <alignment horizontal="center" vertical="center"/>
    </xf>
    <xf numFmtId="43" fontId="16" fillId="0" borderId="25" xfId="1" applyFont="1" applyFill="1" applyBorder="1" applyAlignment="1">
      <alignment horizontal="center" vertical="center"/>
    </xf>
    <xf numFmtId="43" fontId="16" fillId="0" borderId="19" xfId="1" applyFont="1" applyFill="1" applyBorder="1" applyAlignment="1">
      <alignment horizontal="center" vertical="center"/>
    </xf>
    <xf numFmtId="0" fontId="19" fillId="0" borderId="8" xfId="0" applyFont="1" applyBorder="1" applyAlignment="1">
      <alignment horizontal="left" vertical="center" wrapText="1"/>
    </xf>
    <xf numFmtId="0" fontId="19" fillId="0" borderId="6" xfId="0" applyFont="1" applyBorder="1" applyAlignment="1">
      <alignment horizontal="left" vertical="center" wrapText="1"/>
    </xf>
    <xf numFmtId="43" fontId="16" fillId="0" borderId="17" xfId="1" applyFont="1" applyFill="1" applyBorder="1" applyAlignment="1">
      <alignment horizontal="center" vertical="center"/>
    </xf>
    <xf numFmtId="0" fontId="12" fillId="0" borderId="5" xfId="0" applyFont="1" applyFill="1" applyBorder="1" applyAlignment="1">
      <alignment horizontal="center" vertical="center" wrapText="1"/>
    </xf>
    <xf numFmtId="0" fontId="12" fillId="0" borderId="6" xfId="0" applyFont="1" applyFill="1" applyBorder="1" applyAlignment="1">
      <alignment horizontal="center" vertical="center" wrapText="1"/>
    </xf>
    <xf numFmtId="43" fontId="15" fillId="0" borderId="8" xfId="1" applyFont="1" applyFill="1" applyBorder="1" applyAlignment="1">
      <alignment horizontal="center" vertical="center"/>
    </xf>
    <xf numFmtId="43" fontId="15" fillId="0" borderId="6" xfId="1" applyFont="1" applyFill="1" applyBorder="1" applyAlignment="1">
      <alignment horizontal="center" vertical="center"/>
    </xf>
    <xf numFmtId="0" fontId="14" fillId="0" borderId="5" xfId="0" applyFont="1" applyFill="1" applyBorder="1" applyAlignment="1">
      <alignment horizontal="left" vertical="center" wrapText="1"/>
    </xf>
    <xf numFmtId="0" fontId="14" fillId="0" borderId="6" xfId="0" applyFont="1" applyFill="1" applyBorder="1" applyAlignment="1">
      <alignment horizontal="left" vertical="center" wrapText="1"/>
    </xf>
    <xf numFmtId="0" fontId="14" fillId="0" borderId="2" xfId="0" applyFont="1" applyBorder="1" applyAlignment="1">
      <alignment horizontal="left" vertical="center" wrapText="1"/>
    </xf>
    <xf numFmtId="0" fontId="14" fillId="0" borderId="3" xfId="0" applyFont="1" applyBorder="1" applyAlignment="1">
      <alignment horizontal="left" vertical="center" wrapText="1"/>
    </xf>
    <xf numFmtId="0" fontId="14" fillId="0" borderId="4" xfId="0" applyFont="1" applyBorder="1" applyAlignment="1">
      <alignment horizontal="left" vertical="center" wrapText="1"/>
    </xf>
    <xf numFmtId="0" fontId="12" fillId="0" borderId="1" xfId="0" applyFont="1" applyBorder="1" applyAlignment="1">
      <alignment horizontal="center" vertical="center" wrapText="1"/>
    </xf>
    <xf numFmtId="0" fontId="11" fillId="2" borderId="2"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5" fillId="6" borderId="2" xfId="0" applyFont="1" applyFill="1" applyBorder="1" applyAlignment="1">
      <alignment horizontal="center" vertical="center"/>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14" fillId="0" borderId="1" xfId="0" applyFont="1" applyFill="1" applyBorder="1" applyAlignment="1">
      <alignment horizontal="center" vertical="center" wrapText="1"/>
    </xf>
    <xf numFmtId="0" fontId="14" fillId="0" borderId="1" xfId="3" applyFont="1" applyFill="1" applyBorder="1" applyAlignment="1">
      <alignment horizontal="left" vertical="center" wrapText="1"/>
    </xf>
    <xf numFmtId="0" fontId="14" fillId="0" borderId="1" xfId="3" applyFont="1" applyFill="1" applyBorder="1" applyAlignment="1">
      <alignment horizontal="center" vertical="center" wrapText="1"/>
    </xf>
    <xf numFmtId="9" fontId="14" fillId="0" borderId="5" xfId="0" applyNumberFormat="1" applyFont="1" applyFill="1" applyBorder="1" applyAlignment="1">
      <alignment horizontal="center" vertical="center" wrapText="1"/>
    </xf>
    <xf numFmtId="9" fontId="14" fillId="0" borderId="6" xfId="0" applyNumberFormat="1" applyFont="1" applyFill="1" applyBorder="1" applyAlignment="1">
      <alignment horizontal="center" vertical="center" wrapText="1"/>
    </xf>
    <xf numFmtId="0" fontId="14" fillId="0" borderId="1" xfId="0" applyFont="1" applyFill="1" applyBorder="1" applyAlignment="1">
      <alignment horizontal="left" vertical="center" wrapText="1"/>
    </xf>
    <xf numFmtId="0" fontId="14" fillId="0" borderId="1" xfId="0" applyFont="1" applyFill="1" applyBorder="1" applyAlignment="1">
      <alignment vertical="center" wrapText="1"/>
    </xf>
    <xf numFmtId="0" fontId="14" fillId="0" borderId="5" xfId="0" applyFont="1" applyFill="1" applyBorder="1" applyAlignment="1">
      <alignment vertical="center" wrapText="1"/>
    </xf>
    <xf numFmtId="0" fontId="14" fillId="0" borderId="6" xfId="0" applyFont="1" applyFill="1" applyBorder="1" applyAlignment="1">
      <alignment vertical="center" wrapText="1"/>
    </xf>
    <xf numFmtId="0" fontId="14" fillId="0" borderId="2" xfId="0" applyFont="1" applyFill="1" applyBorder="1" applyAlignment="1">
      <alignment horizontal="left" vertical="center" wrapText="1"/>
    </xf>
    <xf numFmtId="0" fontId="12" fillId="0" borderId="5" xfId="0" applyFont="1" applyBorder="1" applyAlignment="1">
      <alignment horizontal="left" vertical="center" wrapText="1"/>
    </xf>
    <xf numFmtId="0" fontId="12" fillId="0" borderId="6" xfId="0" applyFont="1" applyBorder="1" applyAlignment="1">
      <alignment horizontal="left" vertical="center" wrapText="1"/>
    </xf>
    <xf numFmtId="0" fontId="14" fillId="0" borderId="8" xfId="0" applyFont="1" applyBorder="1" applyAlignment="1">
      <alignment horizontal="left" vertical="center" wrapText="1"/>
    </xf>
    <xf numFmtId="0" fontId="14" fillId="0" borderId="3" xfId="0" applyFont="1" applyFill="1" applyBorder="1" applyAlignment="1">
      <alignment horizontal="left" vertical="center" wrapText="1"/>
    </xf>
    <xf numFmtId="0" fontId="14" fillId="0" borderId="4" xfId="0" applyFont="1" applyFill="1" applyBorder="1" applyAlignment="1">
      <alignment horizontal="left" vertical="center" wrapText="1"/>
    </xf>
    <xf numFmtId="0" fontId="14" fillId="0" borderId="9" xfId="0" applyFont="1" applyBorder="1" applyAlignment="1">
      <alignment horizontal="left" vertical="center" wrapText="1"/>
    </xf>
    <xf numFmtId="0" fontId="14" fillId="0" borderId="0" xfId="0" applyFont="1" applyBorder="1" applyAlignment="1">
      <alignment horizontal="left" vertical="center" wrapText="1"/>
    </xf>
    <xf numFmtId="0" fontId="14" fillId="0" borderId="7" xfId="0" applyFont="1" applyBorder="1" applyAlignment="1">
      <alignment horizontal="left" vertical="center" wrapText="1"/>
    </xf>
    <xf numFmtId="0" fontId="15" fillId="3" borderId="1" xfId="0" applyFont="1" applyFill="1" applyBorder="1" applyAlignment="1">
      <alignment horizontal="left"/>
    </xf>
    <xf numFmtId="43" fontId="16" fillId="0" borderId="26" xfId="1" applyFont="1" applyFill="1" applyBorder="1" applyAlignment="1">
      <alignment horizontal="center" vertical="center"/>
    </xf>
    <xf numFmtId="0" fontId="11" fillId="2" borderId="10" xfId="0" applyFont="1" applyFill="1" applyBorder="1" applyAlignment="1">
      <alignment horizontal="center" vertical="center" wrapText="1"/>
    </xf>
    <xf numFmtId="0" fontId="11" fillId="2" borderId="11" xfId="0" applyFont="1" applyFill="1" applyBorder="1" applyAlignment="1">
      <alignment horizontal="center" vertical="center" wrapText="1"/>
    </xf>
    <xf numFmtId="43" fontId="16" fillId="0" borderId="24" xfId="1" applyFont="1" applyFill="1" applyBorder="1" applyAlignment="1">
      <alignment horizontal="center" vertical="center"/>
    </xf>
    <xf numFmtId="0" fontId="14" fillId="0" borderId="14" xfId="0" applyFont="1" applyBorder="1" applyAlignment="1">
      <alignment horizontal="center" vertical="center" wrapText="1"/>
    </xf>
    <xf numFmtId="0" fontId="14" fillId="0" borderId="12" xfId="0" applyFont="1" applyBorder="1" applyAlignment="1">
      <alignment horizontal="center" vertical="center" wrapText="1"/>
    </xf>
    <xf numFmtId="0" fontId="12" fillId="0" borderId="9" xfId="0" applyFont="1" applyBorder="1" applyAlignment="1">
      <alignment horizontal="center" vertical="center" wrapText="1"/>
    </xf>
    <xf numFmtId="0" fontId="12" fillId="0" borderId="0"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1" xfId="0" applyFont="1" applyFill="1" applyBorder="1" applyAlignment="1">
      <alignment horizontal="center" vertical="center" wrapText="1"/>
    </xf>
  </cellXfs>
  <cellStyles count="4">
    <cellStyle name="Cella da controllare" xfId="3" builtinId="23"/>
    <cellStyle name="Migliaia" xfId="1" builtinId="3"/>
    <cellStyle name="Normale" xfId="0" builtinId="0"/>
    <cellStyle name="Percentuale" xfId="2" builtinId="5"/>
  </cellStyles>
  <dxfs count="0"/>
  <tableStyles count="0" defaultTableStyle="TableStyleMedium2" defaultPivotStyle="PivotStyleLight16"/>
  <colors>
    <mruColors>
      <color rgb="FFA7ECF3"/>
      <color rgb="FF81F38C"/>
      <color rgb="FFF09ED9"/>
      <color rgb="FF8D85FB"/>
      <color rgb="FFFFE0A3"/>
      <color rgb="FFCCCC00"/>
      <color rgb="FF97FBA1"/>
      <color rgb="FFB3DEFF"/>
      <color rgb="FF5AB9E8"/>
      <color rgb="FFE3A68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11</xdr:col>
      <xdr:colOff>676493</xdr:colOff>
      <xdr:row>86</xdr:row>
      <xdr:rowOff>460014</xdr:rowOff>
    </xdr:from>
    <xdr:ext cx="584488" cy="1504517"/>
    <xdr:sp macro="" textlink="">
      <xdr:nvSpPr>
        <xdr:cNvPr id="2" name="CasellaDiTesto 1"/>
        <xdr:cNvSpPr txBox="1"/>
      </xdr:nvSpPr>
      <xdr:spPr>
        <a:xfrm rot="6470908">
          <a:off x="16744518" y="60678580"/>
          <a:ext cx="1504517" cy="58448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lang="it-IT" sz="1100"/>
        </a:p>
        <a:p>
          <a:r>
            <a:rPr lang="it-IT" sz="1100"/>
            <a:t>              </a:t>
          </a:r>
        </a:p>
      </xdr:txBody>
    </xdr:sp>
    <xdr:clientData/>
  </xdr:oneCellAnchor>
  <xdr:oneCellAnchor>
    <xdr:from>
      <xdr:col>11</xdr:col>
      <xdr:colOff>43295</xdr:colOff>
      <xdr:row>85</xdr:row>
      <xdr:rowOff>292244</xdr:rowOff>
    </xdr:from>
    <xdr:ext cx="1623579" cy="627784"/>
    <xdr:sp macro="" textlink="">
      <xdr:nvSpPr>
        <xdr:cNvPr id="3" name="CasellaDiTesto 2"/>
        <xdr:cNvSpPr txBox="1"/>
      </xdr:nvSpPr>
      <xdr:spPr>
        <a:xfrm>
          <a:off x="16571335" y="59477130"/>
          <a:ext cx="1623579" cy="6277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lang="it-IT" sz="1100"/>
        </a:p>
      </xdr:txBody>
    </xdr:sp>
    <xdr:clientData/>
  </xdr:oneCellAnchor>
  <xdr:oneCellAnchor>
    <xdr:from>
      <xdr:col>11</xdr:col>
      <xdr:colOff>1104033</xdr:colOff>
      <xdr:row>85</xdr:row>
      <xdr:rowOff>0</xdr:rowOff>
    </xdr:from>
    <xdr:ext cx="1591108" cy="1288038"/>
    <xdr:sp macro="" textlink="">
      <xdr:nvSpPr>
        <xdr:cNvPr id="4" name="CasellaDiTesto 3"/>
        <xdr:cNvSpPr txBox="1"/>
      </xdr:nvSpPr>
      <xdr:spPr>
        <a:xfrm>
          <a:off x="17632073" y="58557103"/>
          <a:ext cx="1591108" cy="12880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lang="it-IT" sz="1100"/>
        </a:p>
      </xdr:txBody>
    </xdr:sp>
    <xdr:clientData/>
  </xdr:oneCellAnchor>
  <xdr:oneCellAnchor>
    <xdr:from>
      <xdr:col>12</xdr:col>
      <xdr:colOff>443777</xdr:colOff>
      <xdr:row>85</xdr:row>
      <xdr:rowOff>411307</xdr:rowOff>
    </xdr:from>
    <xdr:ext cx="1591108" cy="649431"/>
    <xdr:sp macro="" textlink="">
      <xdr:nvSpPr>
        <xdr:cNvPr id="5" name="CasellaDiTesto 4"/>
        <xdr:cNvSpPr txBox="1"/>
      </xdr:nvSpPr>
      <xdr:spPr>
        <a:xfrm>
          <a:off x="18184090" y="59596193"/>
          <a:ext cx="1591108" cy="64943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lang="it-IT" sz="1100"/>
        </a:p>
        <a:p>
          <a:r>
            <a:rPr lang="it-IT" sz="1100"/>
            <a:t>                </a:t>
          </a:r>
        </a:p>
      </xdr:txBody>
    </xdr:sp>
    <xdr:clientData/>
  </xdr:oneCellAnchor>
</xdr:wsDr>
</file>

<file path=xl/theme/theme1.xml><?xml version="1.0" encoding="utf-8"?>
<a:theme xmlns:a="http://schemas.openxmlformats.org/drawingml/2006/main" name="Tema di Office">
  <a:themeElements>
    <a:clrScheme name="Executive">
      <a:dk1>
        <a:sysClr val="windowText" lastClr="000000"/>
      </a:dk1>
      <a:lt1>
        <a:sysClr val="window" lastClr="FFFFFF"/>
      </a:lt1>
      <a:dk2>
        <a:srgbClr val="2F5897"/>
      </a:dk2>
      <a:lt2>
        <a:srgbClr val="E4E9EF"/>
      </a:lt2>
      <a:accent1>
        <a:srgbClr val="6076B4"/>
      </a:accent1>
      <a:accent2>
        <a:srgbClr val="9C5252"/>
      </a:accent2>
      <a:accent3>
        <a:srgbClr val="E68422"/>
      </a:accent3>
      <a:accent4>
        <a:srgbClr val="846648"/>
      </a:accent4>
      <a:accent5>
        <a:srgbClr val="63891F"/>
      </a:accent5>
      <a:accent6>
        <a:srgbClr val="758085"/>
      </a:accent6>
      <a:hlink>
        <a:srgbClr val="3399FF"/>
      </a:hlink>
      <a:folHlink>
        <a:srgbClr val="B2B2B2"/>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Austin">
      <a:fillStyleLst>
        <a:solidFill>
          <a:schemeClr val="phClr"/>
        </a:solidFill>
        <a:gradFill rotWithShape="1">
          <a:gsLst>
            <a:gs pos="0">
              <a:schemeClr val="phClr">
                <a:tint val="20000"/>
                <a:satMod val="180000"/>
                <a:lumMod val="98000"/>
              </a:schemeClr>
            </a:gs>
            <a:gs pos="40000">
              <a:schemeClr val="phClr">
                <a:tint val="30000"/>
                <a:satMod val="260000"/>
                <a:lumMod val="84000"/>
              </a:schemeClr>
            </a:gs>
            <a:gs pos="100000">
              <a:schemeClr val="phClr">
                <a:tint val="100000"/>
                <a:satMod val="110000"/>
                <a:lumMod val="100000"/>
              </a:schemeClr>
            </a:gs>
          </a:gsLst>
          <a:lin ang="5040000" scaled="1"/>
        </a:gradFill>
        <a:gradFill rotWithShape="1">
          <a:gsLst>
            <a:gs pos="0">
              <a:schemeClr val="phClr"/>
            </a:gs>
            <a:gs pos="100000">
              <a:schemeClr val="phClr">
                <a:shade val="75000"/>
                <a:satMod val="120000"/>
                <a:lumMod val="90000"/>
              </a:schemeClr>
            </a:gs>
          </a:gsLst>
          <a:lin ang="5400000" scaled="0"/>
        </a:gradFill>
      </a:fillStyleLst>
      <a:lnStyleLst>
        <a:ln w="9525" cap="flat" cmpd="sng" algn="ctr">
          <a:solidFill>
            <a:schemeClr val="phClr"/>
          </a:solidFill>
          <a:prstDash val="solid"/>
        </a:ln>
        <a:ln w="15875" cap="flat" cmpd="sng" algn="ctr">
          <a:solidFill>
            <a:schemeClr val="phClr"/>
          </a:solidFill>
          <a:prstDash val="solid"/>
        </a:ln>
        <a:ln w="22225" cap="flat" cmpd="sng" algn="ctr">
          <a:solidFill>
            <a:schemeClr val="phClr"/>
          </a:solidFill>
          <a:prstDash val="solid"/>
        </a:ln>
      </a:lnStyleLst>
      <a:effectStyleLst>
        <a:effectStyle>
          <a:effectLst/>
        </a:effectStyle>
        <a:effectStyle>
          <a:effectLst>
            <a:outerShdw blurRad="50800" dist="25400" dir="5400000" rotWithShape="0">
              <a:srgbClr val="000000">
                <a:alpha val="28000"/>
              </a:srgbClr>
            </a:outerShdw>
          </a:effectLst>
          <a:scene3d>
            <a:camera prst="orthographicFront">
              <a:rot lat="0" lon="0" rev="0"/>
            </a:camera>
            <a:lightRig rig="threePt" dir="tl">
              <a:rot lat="0" lon="0" rev="20400000"/>
            </a:lightRig>
          </a:scene3d>
          <a:sp3d>
            <a:bevelT w="50800" h="12700" prst="softRound"/>
          </a:sp3d>
        </a:effectStyle>
        <a:effectStyle>
          <a:effectLst>
            <a:outerShdw blurRad="44450" dist="50800" dir="5400000" sx="96000" rotWithShape="0">
              <a:srgbClr val="000000">
                <a:alpha val="34000"/>
              </a:srgbClr>
            </a:outerShdw>
          </a:effectLst>
          <a:scene3d>
            <a:camera prst="orthographicFront">
              <a:rot lat="0" lon="0" rev="0"/>
            </a:camera>
            <a:lightRig rig="threePt" dir="tl">
              <a:rot lat="0" lon="0" rev="20400000"/>
            </a:lightRig>
          </a:scene3d>
          <a:sp3d contourW="15875" prstMaterial="metal">
            <a:bevelT w="101600" h="25400" prst="softRound"/>
            <a:contourClr>
              <a:schemeClr val="phClr">
                <a:shade val="30000"/>
              </a:schemeClr>
            </a:contourClr>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71"/>
  <sheetViews>
    <sheetView tabSelected="1" zoomScale="70" zoomScaleNormal="70" zoomScalePageLayoutView="40" workbookViewId="0">
      <selection activeCell="C181" sqref="C181"/>
    </sheetView>
  </sheetViews>
  <sheetFormatPr defaultColWidth="36.140625" defaultRowHeight="15" x14ac:dyDescent="0.25"/>
  <cols>
    <col min="1" max="1" width="28.42578125" style="1" customWidth="1"/>
    <col min="2" max="2" width="35.28515625" style="1" customWidth="1"/>
    <col min="3" max="3" width="40.7109375" style="3" customWidth="1"/>
    <col min="4" max="4" width="17.85546875" style="3" customWidth="1"/>
    <col min="5" max="5" width="27.28515625" style="3" customWidth="1"/>
    <col min="6" max="6" width="29.42578125" style="3" customWidth="1"/>
    <col min="7" max="7" width="27.5703125" style="3" customWidth="1"/>
    <col min="8" max="8" width="28" style="4" customWidth="1"/>
    <col min="9" max="9" width="31.5703125" style="4" customWidth="1"/>
    <col min="10" max="10" width="30.42578125" style="4" customWidth="1"/>
    <col min="11" max="11" width="29.7109375" style="1" customWidth="1"/>
    <col min="12" max="12" width="28.5703125" style="1" customWidth="1"/>
    <col min="13" max="13" width="29.7109375" style="1" customWidth="1"/>
    <col min="14" max="16384" width="36.140625" style="1"/>
  </cols>
  <sheetData>
    <row r="1" spans="1:13" ht="21" customHeight="1" x14ac:dyDescent="0.25">
      <c r="A1" s="9"/>
      <c r="B1" s="9"/>
      <c r="C1" s="10"/>
      <c r="D1" s="10"/>
      <c r="E1" s="10"/>
      <c r="F1" s="10"/>
      <c r="G1" s="10"/>
      <c r="H1" s="11"/>
      <c r="I1" s="11"/>
      <c r="J1" s="11"/>
      <c r="K1" s="9"/>
      <c r="L1" s="9"/>
      <c r="M1" s="126" t="s">
        <v>186</v>
      </c>
    </row>
    <row r="2" spans="1:13" ht="51" customHeight="1" x14ac:dyDescent="0.25">
      <c r="A2" s="170" t="s">
        <v>171</v>
      </c>
      <c r="B2" s="170"/>
      <c r="C2" s="170"/>
      <c r="D2" s="170"/>
      <c r="E2" s="170"/>
      <c r="F2" s="170"/>
      <c r="G2" s="170"/>
      <c r="H2" s="170"/>
      <c r="I2" s="170"/>
      <c r="J2" s="170"/>
      <c r="K2" s="170"/>
      <c r="L2" s="170"/>
      <c r="M2" s="170"/>
    </row>
    <row r="3" spans="1:13" ht="51.75" customHeight="1" x14ac:dyDescent="0.25">
      <c r="A3" s="209" t="s">
        <v>11</v>
      </c>
      <c r="B3" s="210"/>
      <c r="C3" s="210"/>
      <c r="D3" s="210"/>
      <c r="E3" s="210"/>
      <c r="F3" s="210"/>
      <c r="G3" s="210"/>
      <c r="H3" s="210"/>
      <c r="I3" s="210"/>
      <c r="J3" s="210"/>
      <c r="K3" s="210"/>
      <c r="L3" s="210"/>
      <c r="M3" s="211"/>
    </row>
    <row r="4" spans="1:13" ht="51.75" customHeight="1" x14ac:dyDescent="0.25">
      <c r="A4" s="25" t="s">
        <v>7</v>
      </c>
      <c r="B4" s="25" t="s">
        <v>8</v>
      </c>
      <c r="C4" s="189" t="s">
        <v>151</v>
      </c>
      <c r="D4" s="189"/>
      <c r="E4" s="189"/>
      <c r="F4" s="190"/>
      <c r="G4" s="26" t="s">
        <v>92</v>
      </c>
      <c r="H4" s="27" t="s">
        <v>41</v>
      </c>
      <c r="I4" s="27" t="s">
        <v>135</v>
      </c>
      <c r="J4" s="27" t="s">
        <v>189</v>
      </c>
      <c r="K4" s="27" t="s">
        <v>91</v>
      </c>
      <c r="L4" s="27" t="s">
        <v>190</v>
      </c>
      <c r="M4" s="27" t="s">
        <v>191</v>
      </c>
    </row>
    <row r="5" spans="1:13" ht="39" customHeight="1" x14ac:dyDescent="0.25">
      <c r="A5" s="138" t="s">
        <v>0</v>
      </c>
      <c r="B5" s="130" t="s">
        <v>24</v>
      </c>
      <c r="C5" s="208" t="s">
        <v>36</v>
      </c>
      <c r="D5" s="208"/>
      <c r="E5" s="208"/>
      <c r="F5" s="208"/>
      <c r="G5" s="158" t="s">
        <v>280</v>
      </c>
      <c r="H5" s="201">
        <v>2595360</v>
      </c>
      <c r="I5" s="201">
        <v>2595360</v>
      </c>
      <c r="J5" s="201">
        <v>2595360</v>
      </c>
      <c r="K5" s="201">
        <v>2595360</v>
      </c>
      <c r="L5" s="201">
        <v>2595360</v>
      </c>
      <c r="M5" s="201">
        <v>2595360</v>
      </c>
    </row>
    <row r="6" spans="1:13" ht="190.5" customHeight="1" x14ac:dyDescent="0.25">
      <c r="A6" s="139"/>
      <c r="B6" s="157"/>
      <c r="C6" s="225" t="s">
        <v>150</v>
      </c>
      <c r="D6" s="229"/>
      <c r="E6" s="229"/>
      <c r="F6" s="230"/>
      <c r="G6" s="228"/>
      <c r="H6" s="202"/>
      <c r="I6" s="202"/>
      <c r="J6" s="202"/>
      <c r="K6" s="202"/>
      <c r="L6" s="202"/>
      <c r="M6" s="202"/>
    </row>
    <row r="7" spans="1:13" ht="44.25" customHeight="1" x14ac:dyDescent="0.25">
      <c r="A7" s="140"/>
      <c r="B7" s="140"/>
      <c r="C7" s="156" t="s">
        <v>95</v>
      </c>
      <c r="D7" s="156"/>
      <c r="E7" s="156"/>
      <c r="F7" s="156"/>
      <c r="G7" s="156"/>
      <c r="H7" s="28">
        <f t="shared" ref="H7:M7" si="0">H5</f>
        <v>2595360</v>
      </c>
      <c r="I7" s="28">
        <f t="shared" si="0"/>
        <v>2595360</v>
      </c>
      <c r="J7" s="28">
        <f t="shared" si="0"/>
        <v>2595360</v>
      </c>
      <c r="K7" s="28">
        <f t="shared" si="0"/>
        <v>2595360</v>
      </c>
      <c r="L7" s="28">
        <f t="shared" si="0"/>
        <v>2595360</v>
      </c>
      <c r="M7" s="28">
        <f t="shared" si="0"/>
        <v>2595360</v>
      </c>
    </row>
    <row r="8" spans="1:13" x14ac:dyDescent="0.25">
      <c r="A8" s="29" t="s">
        <v>13</v>
      </c>
      <c r="B8" s="29" t="s">
        <v>1</v>
      </c>
      <c r="C8" s="29" t="s">
        <v>4</v>
      </c>
      <c r="D8" s="30" t="s">
        <v>14</v>
      </c>
      <c r="E8" s="29" t="s">
        <v>211</v>
      </c>
      <c r="F8" s="29" t="s">
        <v>43</v>
      </c>
      <c r="G8" s="31" t="s">
        <v>116</v>
      </c>
      <c r="H8" s="31" t="s">
        <v>192</v>
      </c>
      <c r="I8" s="32" t="s">
        <v>15</v>
      </c>
      <c r="J8" s="33"/>
      <c r="K8" s="24"/>
      <c r="L8" s="24"/>
      <c r="M8" s="24"/>
    </row>
    <row r="9" spans="1:13" ht="26.25" customHeight="1" x14ac:dyDescent="0.25">
      <c r="A9" s="216" t="s">
        <v>19</v>
      </c>
      <c r="B9" s="217" t="s">
        <v>74</v>
      </c>
      <c r="C9" s="218" t="s">
        <v>75</v>
      </c>
      <c r="D9" s="219" t="s">
        <v>3</v>
      </c>
      <c r="E9" s="17" t="s">
        <v>193</v>
      </c>
      <c r="F9" s="34" t="s">
        <v>117</v>
      </c>
      <c r="G9" s="34" t="s">
        <v>117</v>
      </c>
      <c r="H9" s="34" t="s">
        <v>42</v>
      </c>
      <c r="I9" s="155" t="s">
        <v>18</v>
      </c>
      <c r="J9" s="33"/>
      <c r="K9" s="24"/>
      <c r="L9" s="24"/>
      <c r="M9" s="24"/>
    </row>
    <row r="10" spans="1:13" ht="88.5" customHeight="1" x14ac:dyDescent="0.25">
      <c r="A10" s="216"/>
      <c r="B10" s="217"/>
      <c r="C10" s="218"/>
      <c r="D10" s="220"/>
      <c r="E10" s="35" t="s">
        <v>240</v>
      </c>
      <c r="F10" s="34" t="s">
        <v>117</v>
      </c>
      <c r="G10" s="34" t="s">
        <v>117</v>
      </c>
      <c r="H10" s="34" t="s">
        <v>117</v>
      </c>
      <c r="I10" s="154"/>
      <c r="J10" s="33"/>
      <c r="K10" s="24"/>
      <c r="L10" s="24"/>
      <c r="M10" s="24"/>
    </row>
    <row r="11" spans="1:13" ht="23.25" customHeight="1" x14ac:dyDescent="0.25">
      <c r="A11" s="216" t="s">
        <v>19</v>
      </c>
      <c r="B11" s="217" t="s">
        <v>96</v>
      </c>
      <c r="C11" s="218" t="s">
        <v>194</v>
      </c>
      <c r="D11" s="219" t="s">
        <v>3</v>
      </c>
      <c r="E11" s="17" t="s">
        <v>193</v>
      </c>
      <c r="F11" s="34" t="s">
        <v>117</v>
      </c>
      <c r="G11" s="34" t="s">
        <v>118</v>
      </c>
      <c r="H11" s="34" t="s">
        <v>42</v>
      </c>
      <c r="I11" s="155" t="s">
        <v>18</v>
      </c>
      <c r="J11" s="33"/>
      <c r="K11" s="24"/>
      <c r="L11" s="24"/>
      <c r="M11" s="24"/>
    </row>
    <row r="12" spans="1:13" ht="77.25" customHeight="1" x14ac:dyDescent="0.25">
      <c r="A12" s="216"/>
      <c r="B12" s="217"/>
      <c r="C12" s="218"/>
      <c r="D12" s="220"/>
      <c r="E12" s="35" t="s">
        <v>240</v>
      </c>
      <c r="F12" s="34" t="s">
        <v>117</v>
      </c>
      <c r="G12" s="34" t="s">
        <v>118</v>
      </c>
      <c r="H12" s="34" t="s">
        <v>118</v>
      </c>
      <c r="I12" s="154"/>
      <c r="J12" s="33"/>
      <c r="K12" s="24"/>
      <c r="L12" s="24"/>
      <c r="M12" s="24"/>
    </row>
    <row r="13" spans="1:13" ht="23.25" customHeight="1" x14ac:dyDescent="0.25">
      <c r="A13" s="216" t="s">
        <v>19</v>
      </c>
      <c r="B13" s="217" t="s">
        <v>119</v>
      </c>
      <c r="C13" s="218" t="s">
        <v>76</v>
      </c>
      <c r="D13" s="219" t="s">
        <v>3</v>
      </c>
      <c r="E13" s="17" t="s">
        <v>193</v>
      </c>
      <c r="F13" s="34" t="s">
        <v>117</v>
      </c>
      <c r="G13" s="34" t="s">
        <v>117</v>
      </c>
      <c r="H13" s="34" t="s">
        <v>42</v>
      </c>
      <c r="I13" s="155" t="s">
        <v>18</v>
      </c>
      <c r="J13" s="33"/>
      <c r="K13" s="24"/>
      <c r="L13" s="24"/>
      <c r="M13" s="24"/>
    </row>
    <row r="14" spans="1:13" ht="66.75" customHeight="1" x14ac:dyDescent="0.25">
      <c r="A14" s="216"/>
      <c r="B14" s="217"/>
      <c r="C14" s="218"/>
      <c r="D14" s="220"/>
      <c r="E14" s="35" t="s">
        <v>240</v>
      </c>
      <c r="F14" s="34" t="s">
        <v>117</v>
      </c>
      <c r="G14" s="34" t="s">
        <v>117</v>
      </c>
      <c r="H14" s="34" t="s">
        <v>117</v>
      </c>
      <c r="I14" s="154"/>
      <c r="J14" s="33"/>
      <c r="K14" s="24"/>
      <c r="L14" s="24"/>
      <c r="M14" s="24"/>
    </row>
    <row r="15" spans="1:13" ht="23.25" customHeight="1" x14ac:dyDescent="0.25">
      <c r="A15" s="216" t="s">
        <v>6</v>
      </c>
      <c r="B15" s="217" t="s">
        <v>241</v>
      </c>
      <c r="C15" s="218" t="s">
        <v>242</v>
      </c>
      <c r="D15" s="219" t="s">
        <v>243</v>
      </c>
      <c r="E15" s="17" t="s">
        <v>193</v>
      </c>
      <c r="F15" s="34" t="s">
        <v>244</v>
      </c>
      <c r="G15" s="34" t="s">
        <v>244</v>
      </c>
      <c r="H15" s="34" t="s">
        <v>42</v>
      </c>
      <c r="I15" s="155" t="s">
        <v>18</v>
      </c>
      <c r="J15" s="33"/>
      <c r="K15" s="24"/>
      <c r="L15" s="24"/>
      <c r="M15" s="24"/>
    </row>
    <row r="16" spans="1:13" ht="66.75" customHeight="1" x14ac:dyDescent="0.25">
      <c r="A16" s="216"/>
      <c r="B16" s="217"/>
      <c r="C16" s="218"/>
      <c r="D16" s="220"/>
      <c r="E16" s="35" t="s">
        <v>240</v>
      </c>
      <c r="F16" s="34" t="s">
        <v>245</v>
      </c>
      <c r="G16" s="34" t="s">
        <v>246</v>
      </c>
      <c r="H16" s="34" t="s">
        <v>246</v>
      </c>
      <c r="I16" s="154"/>
      <c r="J16" s="33"/>
      <c r="K16" s="24"/>
      <c r="L16" s="24"/>
      <c r="M16" s="24"/>
    </row>
    <row r="17" spans="1:16" x14ac:dyDescent="0.25">
      <c r="A17" s="36"/>
      <c r="B17" s="37"/>
      <c r="C17" s="136" t="s">
        <v>95</v>
      </c>
      <c r="D17" s="136"/>
      <c r="E17" s="136"/>
      <c r="F17" s="136"/>
      <c r="G17" s="137"/>
      <c r="H17" s="28">
        <f t="shared" ref="H17:M17" si="1">+H7</f>
        <v>2595360</v>
      </c>
      <c r="I17" s="28">
        <f t="shared" si="1"/>
        <v>2595360</v>
      </c>
      <c r="J17" s="28">
        <f t="shared" si="1"/>
        <v>2595360</v>
      </c>
      <c r="K17" s="28">
        <f t="shared" si="1"/>
        <v>2595360</v>
      </c>
      <c r="L17" s="28">
        <f t="shared" si="1"/>
        <v>2595360</v>
      </c>
      <c r="M17" s="28">
        <f t="shared" si="1"/>
        <v>2595360</v>
      </c>
    </row>
    <row r="18" spans="1:16" x14ac:dyDescent="0.25">
      <c r="A18" s="38"/>
      <c r="B18" s="38"/>
      <c r="C18" s="162" t="s">
        <v>172</v>
      </c>
      <c r="D18" s="163"/>
      <c r="E18" s="163"/>
      <c r="F18" s="163"/>
      <c r="G18" s="164"/>
      <c r="H18" s="39">
        <f t="shared" ref="H18:M18" si="2">+H17</f>
        <v>2595360</v>
      </c>
      <c r="I18" s="39">
        <f t="shared" si="2"/>
        <v>2595360</v>
      </c>
      <c r="J18" s="39">
        <f t="shared" si="2"/>
        <v>2595360</v>
      </c>
      <c r="K18" s="39">
        <f t="shared" si="2"/>
        <v>2595360</v>
      </c>
      <c r="L18" s="39">
        <f t="shared" si="2"/>
        <v>2595360</v>
      </c>
      <c r="M18" s="39">
        <f t="shared" si="2"/>
        <v>2595360</v>
      </c>
    </row>
    <row r="19" spans="1:16" x14ac:dyDescent="0.25">
      <c r="A19" s="38"/>
      <c r="B19" s="38"/>
      <c r="C19" s="146" t="s">
        <v>97</v>
      </c>
      <c r="D19" s="147"/>
      <c r="E19" s="147"/>
      <c r="F19" s="147"/>
      <c r="G19" s="148"/>
      <c r="H19" s="40">
        <v>1182033327</v>
      </c>
      <c r="I19" s="40">
        <v>1139459545</v>
      </c>
      <c r="J19" s="40">
        <v>1139341092</v>
      </c>
      <c r="K19" s="40">
        <v>1182033327</v>
      </c>
      <c r="L19" s="40">
        <v>1139459545</v>
      </c>
      <c r="M19" s="40">
        <v>1139341092</v>
      </c>
    </row>
    <row r="20" spans="1:16" x14ac:dyDescent="0.25">
      <c r="A20" s="38"/>
      <c r="B20" s="38"/>
      <c r="C20" s="143" t="s">
        <v>25</v>
      </c>
      <c r="D20" s="144"/>
      <c r="E20" s="144"/>
      <c r="F20" s="144"/>
      <c r="G20" s="145"/>
      <c r="H20" s="41">
        <f>H19+H18</f>
        <v>1184628687</v>
      </c>
      <c r="I20" s="41">
        <f t="shared" ref="I20:M20" si="3">I19+I18</f>
        <v>1142054905</v>
      </c>
      <c r="J20" s="41">
        <f t="shared" si="3"/>
        <v>1141936452</v>
      </c>
      <c r="K20" s="41">
        <f t="shared" si="3"/>
        <v>1184628687</v>
      </c>
      <c r="L20" s="41">
        <f t="shared" si="3"/>
        <v>1142054905</v>
      </c>
      <c r="M20" s="41">
        <f t="shared" si="3"/>
        <v>1141936452</v>
      </c>
    </row>
    <row r="21" spans="1:16" s="2" customFormat="1" ht="45" customHeight="1" x14ac:dyDescent="0.25">
      <c r="A21" s="38"/>
      <c r="B21" s="38"/>
      <c r="C21" s="23"/>
      <c r="D21" s="23"/>
      <c r="E21" s="23"/>
      <c r="F21" s="23"/>
      <c r="G21" s="23"/>
      <c r="H21" s="42"/>
      <c r="I21" s="42"/>
      <c r="J21" s="42"/>
      <c r="K21" s="42"/>
      <c r="L21" s="42"/>
      <c r="M21" s="42"/>
    </row>
    <row r="22" spans="1:16" ht="30" customHeight="1" x14ac:dyDescent="0.25">
      <c r="A22" s="38"/>
      <c r="B22" s="38"/>
      <c r="C22" s="43"/>
      <c r="D22" s="43"/>
      <c r="E22" s="43"/>
      <c r="F22" s="43"/>
      <c r="G22" s="43"/>
      <c r="H22" s="44"/>
      <c r="I22" s="44"/>
      <c r="J22" s="44"/>
      <c r="K22" s="22"/>
      <c r="L22" s="22"/>
      <c r="M22" s="126" t="s">
        <v>186</v>
      </c>
    </row>
    <row r="23" spans="1:16" ht="51" customHeight="1" x14ac:dyDescent="0.25">
      <c r="A23" s="170" t="s">
        <v>279</v>
      </c>
      <c r="B23" s="170"/>
      <c r="C23" s="170"/>
      <c r="D23" s="170"/>
      <c r="E23" s="170"/>
      <c r="F23" s="170"/>
      <c r="G23" s="170"/>
      <c r="H23" s="170"/>
      <c r="I23" s="170"/>
      <c r="J23" s="170"/>
      <c r="K23" s="170"/>
      <c r="L23" s="170"/>
      <c r="M23" s="170"/>
    </row>
    <row r="24" spans="1:16" ht="51" customHeight="1" x14ac:dyDescent="0.25">
      <c r="A24" s="209" t="s">
        <v>16</v>
      </c>
      <c r="B24" s="210"/>
      <c r="C24" s="210"/>
      <c r="D24" s="210"/>
      <c r="E24" s="210"/>
      <c r="F24" s="210"/>
      <c r="G24" s="210"/>
      <c r="H24" s="210"/>
      <c r="I24" s="210"/>
      <c r="J24" s="210"/>
      <c r="K24" s="210"/>
      <c r="L24" s="210"/>
      <c r="M24" s="211"/>
      <c r="N24" s="8"/>
      <c r="O24" s="7"/>
      <c r="P24" s="7"/>
    </row>
    <row r="25" spans="1:16" ht="51" customHeight="1" thickBot="1" x14ac:dyDescent="0.3">
      <c r="A25" s="45" t="s">
        <v>7</v>
      </c>
      <c r="B25" s="45" t="s">
        <v>8</v>
      </c>
      <c r="C25" s="191" t="s">
        <v>173</v>
      </c>
      <c r="D25" s="191"/>
      <c r="E25" s="191"/>
      <c r="F25" s="192"/>
      <c r="G25" s="46" t="s">
        <v>92</v>
      </c>
      <c r="H25" s="47" t="s">
        <v>41</v>
      </c>
      <c r="I25" s="47" t="s">
        <v>135</v>
      </c>
      <c r="J25" s="47" t="s">
        <v>189</v>
      </c>
      <c r="K25" s="47" t="s">
        <v>91</v>
      </c>
      <c r="L25" s="47" t="s">
        <v>190</v>
      </c>
      <c r="M25" s="47" t="s">
        <v>191</v>
      </c>
    </row>
    <row r="26" spans="1:16" ht="35.25" customHeight="1" x14ac:dyDescent="0.25">
      <c r="A26" s="138" t="s">
        <v>0</v>
      </c>
      <c r="B26" s="138" t="s">
        <v>10</v>
      </c>
      <c r="C26" s="213" t="s">
        <v>32</v>
      </c>
      <c r="D26" s="214"/>
      <c r="E26" s="214"/>
      <c r="F26" s="215"/>
      <c r="G26" s="226" t="s">
        <v>281</v>
      </c>
      <c r="H26" s="198">
        <v>47195197</v>
      </c>
      <c r="I26" s="198">
        <v>48600790</v>
      </c>
      <c r="J26" s="198">
        <v>48601644</v>
      </c>
      <c r="K26" s="198">
        <v>47195197</v>
      </c>
      <c r="L26" s="198">
        <v>48600790</v>
      </c>
      <c r="M26" s="238">
        <v>48601644</v>
      </c>
    </row>
    <row r="27" spans="1:16" ht="183.75" customHeight="1" x14ac:dyDescent="0.25">
      <c r="A27" s="139"/>
      <c r="B27" s="139"/>
      <c r="C27" s="183" t="s">
        <v>210</v>
      </c>
      <c r="D27" s="184"/>
      <c r="E27" s="184"/>
      <c r="F27" s="185"/>
      <c r="G27" s="227"/>
      <c r="H27" s="150"/>
      <c r="I27" s="150"/>
      <c r="J27" s="150"/>
      <c r="K27" s="150"/>
      <c r="L27" s="150"/>
      <c r="M27" s="195"/>
    </row>
    <row r="28" spans="1:16" ht="138" customHeight="1" x14ac:dyDescent="0.25">
      <c r="A28" s="139"/>
      <c r="B28" s="139"/>
      <c r="C28" s="186"/>
      <c r="D28" s="187"/>
      <c r="E28" s="187"/>
      <c r="F28" s="188"/>
      <c r="G28" s="48" t="s">
        <v>282</v>
      </c>
      <c r="H28" s="122">
        <v>3840618554</v>
      </c>
      <c r="I28" s="122">
        <v>3960674037</v>
      </c>
      <c r="J28" s="122">
        <v>3927821627</v>
      </c>
      <c r="K28" s="122">
        <v>3857944554</v>
      </c>
      <c r="L28" s="122">
        <v>3960674037</v>
      </c>
      <c r="M28" s="123">
        <v>3927821627</v>
      </c>
    </row>
    <row r="29" spans="1:16" x14ac:dyDescent="0.25">
      <c r="A29" s="140"/>
      <c r="B29" s="140"/>
      <c r="C29" s="135" t="s">
        <v>95</v>
      </c>
      <c r="D29" s="136"/>
      <c r="E29" s="136"/>
      <c r="F29" s="136"/>
      <c r="G29" s="137"/>
      <c r="H29" s="28">
        <f>H28+H26</f>
        <v>3887813751</v>
      </c>
      <c r="I29" s="28">
        <f t="shared" ref="I29:M29" si="4">I28+I26</f>
        <v>4009274827</v>
      </c>
      <c r="J29" s="28">
        <f t="shared" si="4"/>
        <v>3976423271</v>
      </c>
      <c r="K29" s="28">
        <f t="shared" si="4"/>
        <v>3905139751</v>
      </c>
      <c r="L29" s="28">
        <f t="shared" si="4"/>
        <v>4009274827</v>
      </c>
      <c r="M29" s="28">
        <f t="shared" si="4"/>
        <v>3976423271</v>
      </c>
    </row>
    <row r="30" spans="1:16" s="6" customFormat="1" ht="45.75" customHeight="1" x14ac:dyDescent="0.3">
      <c r="A30" s="29" t="s">
        <v>13</v>
      </c>
      <c r="B30" s="29" t="s">
        <v>1</v>
      </c>
      <c r="C30" s="29" t="s">
        <v>4</v>
      </c>
      <c r="D30" s="49" t="s">
        <v>14</v>
      </c>
      <c r="E30" s="29" t="s">
        <v>211</v>
      </c>
      <c r="F30" s="29" t="s">
        <v>43</v>
      </c>
      <c r="G30" s="31" t="s">
        <v>116</v>
      </c>
      <c r="H30" s="31" t="s">
        <v>192</v>
      </c>
      <c r="I30" s="31" t="s">
        <v>15</v>
      </c>
      <c r="J30" s="50"/>
      <c r="K30" s="50"/>
      <c r="L30" s="50"/>
      <c r="M30" s="50"/>
    </row>
    <row r="31" spans="1:16" s="6" customFormat="1" ht="20.100000000000001" customHeight="1" x14ac:dyDescent="0.3">
      <c r="A31" s="160" t="s">
        <v>2</v>
      </c>
      <c r="B31" s="158" t="s">
        <v>138</v>
      </c>
      <c r="C31" s="239" t="s">
        <v>82</v>
      </c>
      <c r="D31" s="138" t="s">
        <v>20</v>
      </c>
      <c r="E31" s="17" t="s">
        <v>193</v>
      </c>
      <c r="F31" s="51" t="s">
        <v>155</v>
      </c>
      <c r="G31" s="51" t="s">
        <v>155</v>
      </c>
      <c r="H31" s="34" t="s">
        <v>42</v>
      </c>
      <c r="I31" s="244" t="s">
        <v>55</v>
      </c>
      <c r="J31" s="50"/>
      <c r="K31" s="50"/>
      <c r="L31" s="50"/>
      <c r="M31" s="50"/>
    </row>
    <row r="32" spans="1:16" s="6" customFormat="1" ht="52.5" customHeight="1" x14ac:dyDescent="0.3">
      <c r="A32" s="161"/>
      <c r="B32" s="159"/>
      <c r="C32" s="240"/>
      <c r="D32" s="140"/>
      <c r="E32" s="35" t="s">
        <v>240</v>
      </c>
      <c r="F32" s="52" t="s">
        <v>155</v>
      </c>
      <c r="G32" s="52" t="s">
        <v>155</v>
      </c>
      <c r="H32" s="52" t="s">
        <v>155</v>
      </c>
      <c r="I32" s="244"/>
      <c r="J32" s="50"/>
      <c r="K32" s="50"/>
      <c r="L32" s="50"/>
      <c r="M32" s="50"/>
    </row>
    <row r="33" spans="1:13" s="6" customFormat="1" ht="19.5" customHeight="1" x14ac:dyDescent="0.3">
      <c r="A33" s="160" t="s">
        <v>2</v>
      </c>
      <c r="B33" s="158" t="s">
        <v>139</v>
      </c>
      <c r="C33" s="138" t="s">
        <v>83</v>
      </c>
      <c r="D33" s="138" t="s">
        <v>20</v>
      </c>
      <c r="E33" s="17" t="s">
        <v>193</v>
      </c>
      <c r="F33" s="51" t="s">
        <v>156</v>
      </c>
      <c r="G33" s="51" t="s">
        <v>156</v>
      </c>
      <c r="H33" s="34" t="s">
        <v>42</v>
      </c>
      <c r="I33" s="199" t="s">
        <v>55</v>
      </c>
      <c r="J33" s="50"/>
      <c r="K33" s="50"/>
      <c r="L33" s="50"/>
      <c r="M33" s="50"/>
    </row>
    <row r="34" spans="1:13" ht="56.25" customHeight="1" x14ac:dyDescent="0.25">
      <c r="A34" s="161"/>
      <c r="B34" s="159"/>
      <c r="C34" s="140"/>
      <c r="D34" s="140"/>
      <c r="E34" s="35" t="s">
        <v>240</v>
      </c>
      <c r="F34" s="52" t="s">
        <v>156</v>
      </c>
      <c r="G34" s="52" t="s">
        <v>156</v>
      </c>
      <c r="H34" s="52" t="s">
        <v>156</v>
      </c>
      <c r="I34" s="200"/>
      <c r="J34" s="24"/>
      <c r="K34" s="24"/>
      <c r="L34" s="24"/>
      <c r="M34" s="24"/>
    </row>
    <row r="35" spans="1:13" ht="29.25" customHeight="1" x14ac:dyDescent="0.25">
      <c r="A35" s="160" t="s">
        <v>2</v>
      </c>
      <c r="B35" s="158" t="s">
        <v>140</v>
      </c>
      <c r="C35" s="138" t="s">
        <v>56</v>
      </c>
      <c r="D35" s="138" t="s">
        <v>3</v>
      </c>
      <c r="E35" s="17" t="s">
        <v>193</v>
      </c>
      <c r="F35" s="51" t="s">
        <v>157</v>
      </c>
      <c r="G35" s="51" t="s">
        <v>157</v>
      </c>
      <c r="H35" s="34" t="s">
        <v>42</v>
      </c>
      <c r="I35" s="199" t="s">
        <v>55</v>
      </c>
      <c r="J35" s="24"/>
      <c r="K35" s="24"/>
      <c r="L35" s="24"/>
      <c r="M35" s="24"/>
    </row>
    <row r="36" spans="1:13" ht="69.75" customHeight="1" x14ac:dyDescent="0.25">
      <c r="A36" s="161"/>
      <c r="B36" s="159"/>
      <c r="C36" s="140"/>
      <c r="D36" s="140"/>
      <c r="E36" s="35" t="s">
        <v>240</v>
      </c>
      <c r="F36" s="52" t="s">
        <v>157</v>
      </c>
      <c r="G36" s="52" t="s">
        <v>157</v>
      </c>
      <c r="H36" s="52" t="s">
        <v>157</v>
      </c>
      <c r="I36" s="200"/>
      <c r="J36" s="24"/>
      <c r="K36" s="24"/>
      <c r="L36" s="24"/>
      <c r="M36" s="24"/>
    </row>
    <row r="37" spans="1:13" ht="34.5" customHeight="1" x14ac:dyDescent="0.25">
      <c r="A37" s="160" t="s">
        <v>98</v>
      </c>
      <c r="B37" s="158" t="s">
        <v>158</v>
      </c>
      <c r="C37" s="138" t="s">
        <v>212</v>
      </c>
      <c r="D37" s="138" t="s">
        <v>159</v>
      </c>
      <c r="E37" s="17" t="s">
        <v>193</v>
      </c>
      <c r="F37" s="52" t="s">
        <v>160</v>
      </c>
      <c r="G37" s="52" t="s">
        <v>160</v>
      </c>
      <c r="H37" s="34" t="s">
        <v>42</v>
      </c>
      <c r="I37" s="244" t="s">
        <v>247</v>
      </c>
      <c r="J37" s="53"/>
      <c r="K37" s="24"/>
      <c r="L37" s="24"/>
      <c r="M37" s="24"/>
    </row>
    <row r="38" spans="1:13" ht="186" customHeight="1" x14ac:dyDescent="0.25">
      <c r="A38" s="161"/>
      <c r="B38" s="159"/>
      <c r="C38" s="140"/>
      <c r="D38" s="140"/>
      <c r="E38" s="35" t="s">
        <v>240</v>
      </c>
      <c r="F38" s="52" t="s">
        <v>160</v>
      </c>
      <c r="G38" s="52" t="s">
        <v>160</v>
      </c>
      <c r="H38" s="52" t="s">
        <v>160</v>
      </c>
      <c r="I38" s="244"/>
      <c r="J38" s="53"/>
      <c r="K38" s="54"/>
      <c r="L38" s="54"/>
      <c r="M38" s="54"/>
    </row>
    <row r="39" spans="1:13" ht="51" customHeight="1" x14ac:dyDescent="0.25">
      <c r="A39" s="55" t="s">
        <v>7</v>
      </c>
      <c r="B39" s="55" t="s">
        <v>8</v>
      </c>
      <c r="C39" s="189" t="s">
        <v>173</v>
      </c>
      <c r="D39" s="189"/>
      <c r="E39" s="189"/>
      <c r="F39" s="190"/>
      <c r="G39" s="56" t="s">
        <v>92</v>
      </c>
      <c r="H39" s="57" t="s">
        <v>41</v>
      </c>
      <c r="I39" s="57" t="s">
        <v>135</v>
      </c>
      <c r="J39" s="57" t="s">
        <v>189</v>
      </c>
      <c r="K39" s="57" t="s">
        <v>91</v>
      </c>
      <c r="L39" s="57" t="s">
        <v>190</v>
      </c>
      <c r="M39" s="57" t="s">
        <v>191</v>
      </c>
    </row>
    <row r="40" spans="1:13" s="5" customFormat="1" ht="36.75" customHeight="1" x14ac:dyDescent="0.25">
      <c r="A40" s="139" t="s">
        <v>0</v>
      </c>
      <c r="B40" s="139" t="s">
        <v>10</v>
      </c>
      <c r="C40" s="241" t="s">
        <v>33</v>
      </c>
      <c r="D40" s="242"/>
      <c r="E40" s="242"/>
      <c r="F40" s="243"/>
      <c r="G40" s="196" t="s">
        <v>283</v>
      </c>
      <c r="H40" s="193">
        <v>35031622</v>
      </c>
      <c r="I40" s="193">
        <v>35395179</v>
      </c>
      <c r="J40" s="193">
        <v>35450639</v>
      </c>
      <c r="K40" s="149">
        <v>35031622</v>
      </c>
      <c r="L40" s="149">
        <v>35395179</v>
      </c>
      <c r="M40" s="194">
        <v>35450639</v>
      </c>
    </row>
    <row r="41" spans="1:13" s="5" customFormat="1" ht="138.75" customHeight="1" x14ac:dyDescent="0.25">
      <c r="A41" s="139"/>
      <c r="B41" s="139"/>
      <c r="C41" s="183" t="s">
        <v>161</v>
      </c>
      <c r="D41" s="184"/>
      <c r="E41" s="184"/>
      <c r="F41" s="185"/>
      <c r="G41" s="197"/>
      <c r="H41" s="150"/>
      <c r="I41" s="150"/>
      <c r="J41" s="150"/>
      <c r="K41" s="150"/>
      <c r="L41" s="150"/>
      <c r="M41" s="195"/>
    </row>
    <row r="42" spans="1:13" s="5" customFormat="1" ht="114.75" x14ac:dyDescent="0.25">
      <c r="A42" s="139"/>
      <c r="B42" s="139"/>
      <c r="C42" s="231"/>
      <c r="D42" s="232"/>
      <c r="E42" s="232"/>
      <c r="F42" s="233"/>
      <c r="G42" s="58" t="s">
        <v>284</v>
      </c>
      <c r="H42" s="122">
        <v>340983120</v>
      </c>
      <c r="I42" s="122">
        <v>203928099</v>
      </c>
      <c r="J42" s="122">
        <v>172479555</v>
      </c>
      <c r="K42" s="122">
        <v>340983120</v>
      </c>
      <c r="L42" s="122">
        <v>203928099</v>
      </c>
      <c r="M42" s="123">
        <v>172479555</v>
      </c>
    </row>
    <row r="43" spans="1:13" s="5" customFormat="1" ht="141" customHeight="1" x14ac:dyDescent="0.25">
      <c r="A43" s="139"/>
      <c r="B43" s="139"/>
      <c r="C43" s="186"/>
      <c r="D43" s="187"/>
      <c r="E43" s="187"/>
      <c r="F43" s="188"/>
      <c r="G43" s="59" t="s">
        <v>285</v>
      </c>
      <c r="H43" s="122">
        <v>15115823</v>
      </c>
      <c r="I43" s="122">
        <v>14833459</v>
      </c>
      <c r="J43" s="122">
        <v>14813416</v>
      </c>
      <c r="K43" s="122">
        <v>15115823</v>
      </c>
      <c r="L43" s="122">
        <v>14833459</v>
      </c>
      <c r="M43" s="123">
        <v>14813416</v>
      </c>
    </row>
    <row r="44" spans="1:13" s="5" customFormat="1" x14ac:dyDescent="0.25">
      <c r="A44" s="140"/>
      <c r="B44" s="140"/>
      <c r="C44" s="135" t="s">
        <v>174</v>
      </c>
      <c r="D44" s="136"/>
      <c r="E44" s="136"/>
      <c r="F44" s="136"/>
      <c r="G44" s="137"/>
      <c r="H44" s="28">
        <f>H40+H42+H43</f>
        <v>391130565</v>
      </c>
      <c r="I44" s="28">
        <f t="shared" ref="I44:M44" si="5">I40+I42+I43</f>
        <v>254156737</v>
      </c>
      <c r="J44" s="28">
        <f t="shared" si="5"/>
        <v>222743610</v>
      </c>
      <c r="K44" s="28">
        <f t="shared" si="5"/>
        <v>391130565</v>
      </c>
      <c r="L44" s="28">
        <f t="shared" si="5"/>
        <v>254156737</v>
      </c>
      <c r="M44" s="28">
        <f t="shared" si="5"/>
        <v>222743610</v>
      </c>
    </row>
    <row r="45" spans="1:13" s="5" customFormat="1" x14ac:dyDescent="0.25">
      <c r="A45" s="29" t="s">
        <v>13</v>
      </c>
      <c r="B45" s="29" t="s">
        <v>1</v>
      </c>
      <c r="C45" s="29" t="s">
        <v>4</v>
      </c>
      <c r="D45" s="49" t="s">
        <v>14</v>
      </c>
      <c r="E45" s="29" t="s">
        <v>211</v>
      </c>
      <c r="F45" s="29" t="s">
        <v>43</v>
      </c>
      <c r="G45" s="31" t="s">
        <v>116</v>
      </c>
      <c r="H45" s="31" t="s">
        <v>192</v>
      </c>
      <c r="I45" s="32" t="s">
        <v>15</v>
      </c>
      <c r="J45" s="60"/>
      <c r="K45" s="60"/>
      <c r="L45" s="60"/>
      <c r="M45" s="60"/>
    </row>
    <row r="46" spans="1:13" s="5" customFormat="1" ht="30" customHeight="1" x14ac:dyDescent="0.25">
      <c r="A46" s="160" t="s">
        <v>6</v>
      </c>
      <c r="B46" s="158" t="s">
        <v>141</v>
      </c>
      <c r="C46" s="138" t="s">
        <v>57</v>
      </c>
      <c r="D46" s="138" t="s">
        <v>21</v>
      </c>
      <c r="E46" s="17" t="s">
        <v>193</v>
      </c>
      <c r="F46" s="34" t="s">
        <v>117</v>
      </c>
      <c r="G46" s="34" t="s">
        <v>58</v>
      </c>
      <c r="H46" s="34" t="s">
        <v>42</v>
      </c>
      <c r="I46" s="155" t="s">
        <v>59</v>
      </c>
      <c r="J46" s="60"/>
      <c r="K46" s="60"/>
      <c r="L46" s="60"/>
      <c r="M46" s="60"/>
    </row>
    <row r="47" spans="1:13" s="5" customFormat="1" ht="60" customHeight="1" x14ac:dyDescent="0.25">
      <c r="A47" s="161"/>
      <c r="B47" s="159"/>
      <c r="C47" s="140"/>
      <c r="D47" s="140"/>
      <c r="E47" s="35" t="s">
        <v>240</v>
      </c>
      <c r="F47" s="34" t="s">
        <v>117</v>
      </c>
      <c r="G47" s="34" t="s">
        <v>58</v>
      </c>
      <c r="H47" s="34" t="s">
        <v>58</v>
      </c>
      <c r="I47" s="154"/>
      <c r="J47" s="60"/>
      <c r="K47" s="60"/>
      <c r="L47" s="60"/>
      <c r="M47" s="60"/>
    </row>
    <row r="48" spans="1:13" s="5" customFormat="1" ht="18.75" customHeight="1" x14ac:dyDescent="0.25">
      <c r="A48" s="160" t="s">
        <v>2</v>
      </c>
      <c r="B48" s="158" t="s">
        <v>142</v>
      </c>
      <c r="C48" s="138" t="s">
        <v>60</v>
      </c>
      <c r="D48" s="138" t="s">
        <v>21</v>
      </c>
      <c r="E48" s="17" t="s">
        <v>193</v>
      </c>
      <c r="F48" s="51" t="s">
        <v>162</v>
      </c>
      <c r="G48" s="34" t="s">
        <v>58</v>
      </c>
      <c r="H48" s="34" t="s">
        <v>42</v>
      </c>
      <c r="I48" s="155" t="s">
        <v>59</v>
      </c>
      <c r="J48" s="60"/>
      <c r="K48" s="60"/>
      <c r="L48" s="60"/>
      <c r="M48" s="60"/>
    </row>
    <row r="49" spans="1:13" s="5" customFormat="1" ht="91.5" customHeight="1" x14ac:dyDescent="0.25">
      <c r="A49" s="161"/>
      <c r="B49" s="159"/>
      <c r="C49" s="140"/>
      <c r="D49" s="140"/>
      <c r="E49" s="35" t="s">
        <v>240</v>
      </c>
      <c r="F49" s="51" t="s">
        <v>162</v>
      </c>
      <c r="G49" s="34" t="s">
        <v>58</v>
      </c>
      <c r="H49" s="34" t="s">
        <v>58</v>
      </c>
      <c r="I49" s="154"/>
      <c r="J49" s="60"/>
      <c r="K49" s="60"/>
      <c r="L49" s="60"/>
      <c r="M49" s="60"/>
    </row>
    <row r="50" spans="1:13" s="5" customFormat="1" ht="18.75" customHeight="1" x14ac:dyDescent="0.25">
      <c r="A50" s="160" t="s">
        <v>6</v>
      </c>
      <c r="B50" s="158" t="s">
        <v>143</v>
      </c>
      <c r="C50" s="138" t="s">
        <v>22</v>
      </c>
      <c r="D50" s="138" t="s">
        <v>63</v>
      </c>
      <c r="E50" s="17" t="s">
        <v>193</v>
      </c>
      <c r="F50" s="34" t="s">
        <v>163</v>
      </c>
      <c r="G50" s="34" t="s">
        <v>61</v>
      </c>
      <c r="H50" s="34" t="s">
        <v>42</v>
      </c>
      <c r="I50" s="155" t="s">
        <v>62</v>
      </c>
      <c r="J50" s="60"/>
      <c r="K50" s="60"/>
      <c r="L50" s="60"/>
      <c r="M50" s="60"/>
    </row>
    <row r="51" spans="1:13" s="5" customFormat="1" ht="42.75" customHeight="1" x14ac:dyDescent="0.25">
      <c r="A51" s="161"/>
      <c r="B51" s="159"/>
      <c r="C51" s="140"/>
      <c r="D51" s="140"/>
      <c r="E51" s="35" t="s">
        <v>240</v>
      </c>
      <c r="F51" s="34" t="s">
        <v>163</v>
      </c>
      <c r="G51" s="34" t="s">
        <v>61</v>
      </c>
      <c r="H51" s="34" t="s">
        <v>61</v>
      </c>
      <c r="I51" s="154"/>
      <c r="J51" s="60"/>
      <c r="K51" s="60"/>
      <c r="L51" s="60"/>
      <c r="M51" s="60"/>
    </row>
    <row r="52" spans="1:13" s="5" customFormat="1" ht="42.75" customHeight="1" x14ac:dyDescent="0.25">
      <c r="A52" s="160" t="s">
        <v>6</v>
      </c>
      <c r="B52" s="158" t="s">
        <v>213</v>
      </c>
      <c r="C52" s="138" t="s">
        <v>214</v>
      </c>
      <c r="D52" s="138" t="s">
        <v>215</v>
      </c>
      <c r="E52" s="17" t="s">
        <v>193</v>
      </c>
      <c r="F52" s="34" t="s">
        <v>216</v>
      </c>
      <c r="G52" s="34" t="s">
        <v>216</v>
      </c>
      <c r="H52" s="34" t="s">
        <v>42</v>
      </c>
      <c r="I52" s="155" t="s">
        <v>59</v>
      </c>
      <c r="J52" s="60"/>
      <c r="K52" s="60"/>
      <c r="L52" s="60"/>
      <c r="M52" s="60"/>
    </row>
    <row r="53" spans="1:13" s="5" customFormat="1" ht="38.25" customHeight="1" x14ac:dyDescent="0.25">
      <c r="A53" s="161"/>
      <c r="B53" s="159"/>
      <c r="C53" s="140"/>
      <c r="D53" s="140"/>
      <c r="E53" s="35" t="s">
        <v>240</v>
      </c>
      <c r="F53" s="51" t="s">
        <v>217</v>
      </c>
      <c r="G53" s="51" t="s">
        <v>218</v>
      </c>
      <c r="H53" s="34" t="s">
        <v>219</v>
      </c>
      <c r="I53" s="154"/>
      <c r="J53" s="61"/>
      <c r="K53" s="60"/>
      <c r="L53" s="60"/>
      <c r="M53" s="60"/>
    </row>
    <row r="54" spans="1:13" x14ac:dyDescent="0.25">
      <c r="A54" s="36"/>
      <c r="B54" s="62"/>
      <c r="C54" s="162" t="s">
        <v>270</v>
      </c>
      <c r="D54" s="163"/>
      <c r="E54" s="163"/>
      <c r="F54" s="163"/>
      <c r="G54" s="164"/>
      <c r="H54" s="39">
        <f t="shared" ref="H54:M54" si="6">H44+H29</f>
        <v>4278944316</v>
      </c>
      <c r="I54" s="39">
        <f t="shared" si="6"/>
        <v>4263431564</v>
      </c>
      <c r="J54" s="39">
        <f t="shared" si="6"/>
        <v>4199166881</v>
      </c>
      <c r="K54" s="39">
        <f t="shared" si="6"/>
        <v>4296270316</v>
      </c>
      <c r="L54" s="39">
        <f t="shared" si="6"/>
        <v>4263431564</v>
      </c>
      <c r="M54" s="39">
        <f t="shared" si="6"/>
        <v>4199166881</v>
      </c>
    </row>
    <row r="55" spans="1:13" x14ac:dyDescent="0.25">
      <c r="A55" s="36"/>
      <c r="B55" s="62"/>
      <c r="C55" s="146" t="s">
        <v>271</v>
      </c>
      <c r="D55" s="147"/>
      <c r="E55" s="147"/>
      <c r="F55" s="147"/>
      <c r="G55" s="148"/>
      <c r="H55" s="63"/>
      <c r="I55" s="63"/>
      <c r="J55" s="63"/>
      <c r="K55" s="63"/>
      <c r="L55" s="63"/>
      <c r="M55" s="63"/>
    </row>
    <row r="56" spans="1:13" x14ac:dyDescent="0.25">
      <c r="A56" s="36"/>
      <c r="B56" s="62"/>
      <c r="C56" s="143" t="s">
        <v>272</v>
      </c>
      <c r="D56" s="144"/>
      <c r="E56" s="144"/>
      <c r="F56" s="144"/>
      <c r="G56" s="145"/>
      <c r="H56" s="64">
        <f>H54</f>
        <v>4278944316</v>
      </c>
      <c r="I56" s="64">
        <f t="shared" ref="I56:M56" si="7">I54</f>
        <v>4263431564</v>
      </c>
      <c r="J56" s="64">
        <f t="shared" si="7"/>
        <v>4199166881</v>
      </c>
      <c r="K56" s="64">
        <f t="shared" si="7"/>
        <v>4296270316</v>
      </c>
      <c r="L56" s="64">
        <f t="shared" si="7"/>
        <v>4263431564</v>
      </c>
      <c r="M56" s="64">
        <f t="shared" si="7"/>
        <v>4199166881</v>
      </c>
    </row>
    <row r="57" spans="1:13" ht="45" customHeight="1" x14ac:dyDescent="0.25">
      <c r="A57" s="36"/>
      <c r="B57" s="62"/>
      <c r="C57" s="65"/>
      <c r="D57" s="65"/>
      <c r="E57" s="65"/>
      <c r="F57" s="65"/>
      <c r="G57" s="65"/>
      <c r="H57" s="66"/>
      <c r="I57" s="66"/>
      <c r="J57" s="66"/>
      <c r="K57" s="24"/>
      <c r="L57" s="67"/>
      <c r="M57" s="67"/>
    </row>
    <row r="58" spans="1:13" ht="51" customHeight="1" x14ac:dyDescent="0.25">
      <c r="A58" s="209" t="s">
        <v>16</v>
      </c>
      <c r="B58" s="210"/>
      <c r="C58" s="210"/>
      <c r="D58" s="210"/>
      <c r="E58" s="210"/>
      <c r="F58" s="210"/>
      <c r="G58" s="210"/>
      <c r="H58" s="210"/>
      <c r="I58" s="210"/>
      <c r="J58" s="210"/>
      <c r="K58" s="210"/>
      <c r="L58" s="210"/>
      <c r="M58" s="211"/>
    </row>
    <row r="59" spans="1:13" ht="50.25" customHeight="1" x14ac:dyDescent="0.25">
      <c r="A59" s="68" t="s">
        <v>7</v>
      </c>
      <c r="B59" s="68" t="s">
        <v>8</v>
      </c>
      <c r="C59" s="177" t="s">
        <v>173</v>
      </c>
      <c r="D59" s="178"/>
      <c r="E59" s="178"/>
      <c r="F59" s="179"/>
      <c r="G59" s="69" t="s">
        <v>92</v>
      </c>
      <c r="H59" s="27" t="s">
        <v>41</v>
      </c>
      <c r="I59" s="27" t="s">
        <v>135</v>
      </c>
      <c r="J59" s="27" t="s">
        <v>189</v>
      </c>
      <c r="K59" s="47" t="s">
        <v>91</v>
      </c>
      <c r="L59" s="47" t="s">
        <v>190</v>
      </c>
      <c r="M59" s="47" t="s">
        <v>191</v>
      </c>
    </row>
    <row r="60" spans="1:13" ht="60" customHeight="1" x14ac:dyDescent="0.25">
      <c r="A60" s="138" t="s">
        <v>287</v>
      </c>
      <c r="B60" s="138" t="s">
        <v>23</v>
      </c>
      <c r="C60" s="213" t="s">
        <v>37</v>
      </c>
      <c r="D60" s="214"/>
      <c r="E60" s="214"/>
      <c r="F60" s="215"/>
      <c r="G60" s="226" t="s">
        <v>286</v>
      </c>
      <c r="H60" s="149">
        <v>80903240</v>
      </c>
      <c r="I60" s="149">
        <v>81188787</v>
      </c>
      <c r="J60" s="149">
        <v>80502059</v>
      </c>
      <c r="K60" s="149">
        <v>80903240</v>
      </c>
      <c r="L60" s="149">
        <v>81188787</v>
      </c>
      <c r="M60" s="194">
        <v>80502059</v>
      </c>
    </row>
    <row r="61" spans="1:13" ht="166.5" customHeight="1" x14ac:dyDescent="0.25">
      <c r="A61" s="139"/>
      <c r="B61" s="139"/>
      <c r="C61" s="205" t="s">
        <v>84</v>
      </c>
      <c r="D61" s="206"/>
      <c r="E61" s="206"/>
      <c r="F61" s="207"/>
      <c r="G61" s="227"/>
      <c r="H61" s="150"/>
      <c r="I61" s="150"/>
      <c r="J61" s="150"/>
      <c r="K61" s="150"/>
      <c r="L61" s="150"/>
      <c r="M61" s="195"/>
    </row>
    <row r="62" spans="1:13" x14ac:dyDescent="0.25">
      <c r="A62" s="140"/>
      <c r="B62" s="140"/>
      <c r="C62" s="135" t="s">
        <v>95</v>
      </c>
      <c r="D62" s="136"/>
      <c r="E62" s="136"/>
      <c r="F62" s="136"/>
      <c r="G62" s="137"/>
      <c r="H62" s="28">
        <f>H60</f>
        <v>80903240</v>
      </c>
      <c r="I62" s="28">
        <f t="shared" ref="I62:M62" si="8">I60</f>
        <v>81188787</v>
      </c>
      <c r="J62" s="28">
        <f t="shared" si="8"/>
        <v>80502059</v>
      </c>
      <c r="K62" s="28">
        <f t="shared" si="8"/>
        <v>80903240</v>
      </c>
      <c r="L62" s="28">
        <f t="shared" si="8"/>
        <v>81188787</v>
      </c>
      <c r="M62" s="28">
        <f t="shared" si="8"/>
        <v>80502059</v>
      </c>
    </row>
    <row r="63" spans="1:13" x14ac:dyDescent="0.25">
      <c r="A63" s="70" t="s">
        <v>13</v>
      </c>
      <c r="B63" s="70" t="s">
        <v>1</v>
      </c>
      <c r="C63" s="71" t="s">
        <v>4</v>
      </c>
      <c r="D63" s="70" t="s">
        <v>14</v>
      </c>
      <c r="E63" s="29" t="s">
        <v>211</v>
      </c>
      <c r="F63" s="70" t="s">
        <v>43</v>
      </c>
      <c r="G63" s="72" t="s">
        <v>116</v>
      </c>
      <c r="H63" s="72" t="s">
        <v>192</v>
      </c>
      <c r="I63" s="73" t="s">
        <v>15</v>
      </c>
      <c r="J63" s="33"/>
      <c r="K63" s="24"/>
      <c r="L63" s="67"/>
      <c r="M63" s="67"/>
    </row>
    <row r="64" spans="1:13" ht="30" customHeight="1" x14ac:dyDescent="0.25">
      <c r="A64" s="160" t="s">
        <v>6</v>
      </c>
      <c r="B64" s="203" t="s">
        <v>144</v>
      </c>
      <c r="C64" s="160" t="s">
        <v>85</v>
      </c>
      <c r="D64" s="160" t="s">
        <v>3</v>
      </c>
      <c r="E64" s="17" t="s">
        <v>193</v>
      </c>
      <c r="F64" s="51" t="s">
        <v>78</v>
      </c>
      <c r="G64" s="51" t="s">
        <v>78</v>
      </c>
      <c r="H64" s="34" t="s">
        <v>42</v>
      </c>
      <c r="I64" s="160" t="s">
        <v>79</v>
      </c>
      <c r="J64" s="33"/>
      <c r="K64" s="24"/>
      <c r="L64" s="67"/>
      <c r="M64" s="67"/>
    </row>
    <row r="65" spans="1:13" ht="69" customHeight="1" x14ac:dyDescent="0.25">
      <c r="A65" s="161"/>
      <c r="B65" s="204"/>
      <c r="C65" s="161"/>
      <c r="D65" s="161"/>
      <c r="E65" s="35" t="s">
        <v>240</v>
      </c>
      <c r="F65" s="51" t="s">
        <v>78</v>
      </c>
      <c r="G65" s="51" t="s">
        <v>78</v>
      </c>
      <c r="H65" s="51" t="s">
        <v>78</v>
      </c>
      <c r="I65" s="161"/>
      <c r="J65" s="33"/>
      <c r="K65" s="24"/>
      <c r="L65" s="67"/>
      <c r="M65" s="67"/>
    </row>
    <row r="66" spans="1:13" ht="45" customHeight="1" x14ac:dyDescent="0.25">
      <c r="A66" s="160" t="s">
        <v>2</v>
      </c>
      <c r="B66" s="203" t="s">
        <v>168</v>
      </c>
      <c r="C66" s="160" t="s">
        <v>169</v>
      </c>
      <c r="D66" s="160" t="s">
        <v>3</v>
      </c>
      <c r="E66" s="17" t="s">
        <v>193</v>
      </c>
      <c r="F66" s="51" t="s">
        <v>77</v>
      </c>
      <c r="G66" s="51" t="s">
        <v>77</v>
      </c>
      <c r="H66" s="34" t="s">
        <v>42</v>
      </c>
      <c r="I66" s="160" t="s">
        <v>170</v>
      </c>
      <c r="J66" s="33"/>
      <c r="K66" s="24"/>
      <c r="L66" s="67"/>
      <c r="M66" s="67"/>
    </row>
    <row r="67" spans="1:13" ht="67.5" customHeight="1" x14ac:dyDescent="0.25">
      <c r="A67" s="161"/>
      <c r="B67" s="204"/>
      <c r="C67" s="161"/>
      <c r="D67" s="161"/>
      <c r="E67" s="35" t="s">
        <v>240</v>
      </c>
      <c r="F67" s="51" t="s">
        <v>77</v>
      </c>
      <c r="G67" s="51" t="s">
        <v>77</v>
      </c>
      <c r="H67" s="51" t="s">
        <v>77</v>
      </c>
      <c r="I67" s="161"/>
      <c r="J67" s="33"/>
      <c r="K67" s="24"/>
      <c r="L67" s="67"/>
      <c r="M67" s="67"/>
    </row>
    <row r="68" spans="1:13" ht="37.5" customHeight="1" x14ac:dyDescent="0.25">
      <c r="A68" s="160" t="s">
        <v>2</v>
      </c>
      <c r="B68" s="203" t="s">
        <v>145</v>
      </c>
      <c r="C68" s="160" t="s">
        <v>80</v>
      </c>
      <c r="D68" s="160" t="s">
        <v>81</v>
      </c>
      <c r="E68" s="17" t="s">
        <v>193</v>
      </c>
      <c r="F68" s="34" t="s">
        <v>120</v>
      </c>
      <c r="G68" s="34" t="s">
        <v>120</v>
      </c>
      <c r="H68" s="34" t="s">
        <v>42</v>
      </c>
      <c r="I68" s="160" t="s">
        <v>99</v>
      </c>
      <c r="J68" s="33"/>
      <c r="K68" s="24"/>
      <c r="L68" s="67"/>
      <c r="M68" s="67"/>
    </row>
    <row r="69" spans="1:13" ht="53.25" customHeight="1" x14ac:dyDescent="0.25">
      <c r="A69" s="161"/>
      <c r="B69" s="204"/>
      <c r="C69" s="161"/>
      <c r="D69" s="161"/>
      <c r="E69" s="35" t="s">
        <v>240</v>
      </c>
      <c r="F69" s="34" t="s">
        <v>120</v>
      </c>
      <c r="G69" s="34" t="s">
        <v>120</v>
      </c>
      <c r="H69" s="34" t="s">
        <v>120</v>
      </c>
      <c r="I69" s="161"/>
      <c r="J69" s="33"/>
      <c r="K69" s="24"/>
      <c r="L69" s="67"/>
      <c r="M69" s="67"/>
    </row>
    <row r="70" spans="1:13" x14ac:dyDescent="0.25">
      <c r="A70" s="74"/>
      <c r="B70" s="12"/>
      <c r="C70" s="135" t="s">
        <v>95</v>
      </c>
      <c r="D70" s="136"/>
      <c r="E70" s="136"/>
      <c r="F70" s="136"/>
      <c r="G70" s="137"/>
      <c r="H70" s="75">
        <f>+H62</f>
        <v>80903240</v>
      </c>
      <c r="I70" s="75">
        <f t="shared" ref="I70:M70" si="9">+I62</f>
        <v>81188787</v>
      </c>
      <c r="J70" s="75">
        <f t="shared" si="9"/>
        <v>80502059</v>
      </c>
      <c r="K70" s="75">
        <f t="shared" si="9"/>
        <v>80903240</v>
      </c>
      <c r="L70" s="75">
        <f t="shared" si="9"/>
        <v>81188787</v>
      </c>
      <c r="M70" s="75">
        <f t="shared" si="9"/>
        <v>80502059</v>
      </c>
    </row>
    <row r="71" spans="1:13" x14ac:dyDescent="0.25">
      <c r="A71" s="36"/>
      <c r="B71" s="62"/>
      <c r="C71" s="162" t="s">
        <v>175</v>
      </c>
      <c r="D71" s="163"/>
      <c r="E71" s="163"/>
      <c r="F71" s="163"/>
      <c r="G71" s="164"/>
      <c r="H71" s="39">
        <f t="shared" ref="H71:M71" si="10">H70</f>
        <v>80903240</v>
      </c>
      <c r="I71" s="39">
        <f t="shared" si="10"/>
        <v>81188787</v>
      </c>
      <c r="J71" s="39">
        <f t="shared" si="10"/>
        <v>80502059</v>
      </c>
      <c r="K71" s="39">
        <f t="shared" si="10"/>
        <v>80903240</v>
      </c>
      <c r="L71" s="39">
        <f t="shared" si="10"/>
        <v>81188787</v>
      </c>
      <c r="M71" s="39">
        <f t="shared" si="10"/>
        <v>80502059</v>
      </c>
    </row>
    <row r="72" spans="1:13" x14ac:dyDescent="0.25">
      <c r="A72" s="36"/>
      <c r="B72" s="62"/>
      <c r="C72" s="146" t="s">
        <v>27</v>
      </c>
      <c r="D72" s="147"/>
      <c r="E72" s="147"/>
      <c r="F72" s="147"/>
      <c r="G72" s="148"/>
      <c r="H72" s="63">
        <v>32319454</v>
      </c>
      <c r="I72" s="63">
        <v>30999671</v>
      </c>
      <c r="J72" s="63">
        <v>29877684</v>
      </c>
      <c r="K72" s="63">
        <v>32319454</v>
      </c>
      <c r="L72" s="63">
        <v>30999671</v>
      </c>
      <c r="M72" s="63">
        <v>29877684</v>
      </c>
    </row>
    <row r="73" spans="1:13" x14ac:dyDescent="0.25">
      <c r="A73" s="36"/>
      <c r="B73" s="62"/>
      <c r="C73" s="143" t="s">
        <v>28</v>
      </c>
      <c r="D73" s="144"/>
      <c r="E73" s="144"/>
      <c r="F73" s="144"/>
      <c r="G73" s="145"/>
      <c r="H73" s="64">
        <f>H71+H72</f>
        <v>113222694</v>
      </c>
      <c r="I73" s="64">
        <f>I71+I72</f>
        <v>112188458</v>
      </c>
      <c r="J73" s="64">
        <f>J71+J72</f>
        <v>110379743</v>
      </c>
      <c r="K73" s="64">
        <f t="shared" ref="K73:M73" si="11">K71+K72</f>
        <v>113222694</v>
      </c>
      <c r="L73" s="64">
        <f t="shared" si="11"/>
        <v>112188458</v>
      </c>
      <c r="M73" s="64">
        <f t="shared" si="11"/>
        <v>110379743</v>
      </c>
    </row>
    <row r="74" spans="1:13" x14ac:dyDescent="0.25">
      <c r="A74" s="36"/>
      <c r="B74" s="62"/>
      <c r="C74" s="162" t="s">
        <v>273</v>
      </c>
      <c r="D74" s="163"/>
      <c r="E74" s="163"/>
      <c r="F74" s="163"/>
      <c r="G74" s="164"/>
      <c r="H74" s="39">
        <f>H56</f>
        <v>4278944316</v>
      </c>
      <c r="I74" s="39">
        <f t="shared" ref="I74:M74" si="12">I56</f>
        <v>4263431564</v>
      </c>
      <c r="J74" s="39">
        <f t="shared" si="12"/>
        <v>4199166881</v>
      </c>
      <c r="K74" s="39">
        <f t="shared" si="12"/>
        <v>4296270316</v>
      </c>
      <c r="L74" s="39">
        <f t="shared" si="12"/>
        <v>4263431564</v>
      </c>
      <c r="M74" s="39">
        <f t="shared" si="12"/>
        <v>4199166881</v>
      </c>
    </row>
    <row r="75" spans="1:13" x14ac:dyDescent="0.25">
      <c r="A75" s="36"/>
      <c r="B75" s="62"/>
      <c r="C75" s="146" t="s">
        <v>271</v>
      </c>
      <c r="D75" s="147"/>
      <c r="E75" s="147"/>
      <c r="F75" s="147"/>
      <c r="G75" s="148"/>
      <c r="H75" s="76"/>
      <c r="I75" s="76"/>
      <c r="J75" s="76"/>
      <c r="K75" s="76"/>
      <c r="L75" s="76"/>
      <c r="M75" s="76"/>
    </row>
    <row r="76" spans="1:13" x14ac:dyDescent="0.25">
      <c r="A76" s="36"/>
      <c r="B76" s="62"/>
      <c r="C76" s="234" t="s">
        <v>29</v>
      </c>
      <c r="D76" s="234"/>
      <c r="E76" s="234"/>
      <c r="F76" s="234"/>
      <c r="G76" s="234"/>
      <c r="H76" s="64">
        <f>H74+H73</f>
        <v>4392167010</v>
      </c>
      <c r="I76" s="64">
        <f t="shared" ref="I76:M76" si="13">I74+I73</f>
        <v>4375620022</v>
      </c>
      <c r="J76" s="64">
        <f t="shared" si="13"/>
        <v>4309546624</v>
      </c>
      <c r="K76" s="64">
        <f t="shared" si="13"/>
        <v>4409493010</v>
      </c>
      <c r="L76" s="64">
        <f t="shared" si="13"/>
        <v>4375620022</v>
      </c>
      <c r="M76" s="64">
        <f t="shared" si="13"/>
        <v>4309546624</v>
      </c>
    </row>
    <row r="77" spans="1:13" s="2" customFormat="1" ht="45" customHeight="1" x14ac:dyDescent="0.25">
      <c r="A77" s="36"/>
      <c r="B77" s="36"/>
      <c r="C77" s="23"/>
      <c r="D77" s="23"/>
      <c r="E77" s="23"/>
      <c r="F77" s="23"/>
      <c r="G77" s="23"/>
      <c r="H77" s="77"/>
      <c r="I77" s="77"/>
      <c r="J77" s="77"/>
      <c r="K77" s="77"/>
      <c r="L77" s="77"/>
      <c r="M77" s="77"/>
    </row>
    <row r="78" spans="1:13" s="2" customFormat="1" ht="32.25" customHeight="1" x14ac:dyDescent="0.25">
      <c r="A78" s="78"/>
      <c r="B78" s="78"/>
      <c r="C78" s="78"/>
      <c r="D78" s="78"/>
      <c r="E78" s="78"/>
      <c r="F78" s="78"/>
      <c r="G78" s="78"/>
      <c r="H78" s="78"/>
      <c r="I78" s="78"/>
      <c r="J78" s="78"/>
      <c r="K78" s="19"/>
      <c r="L78" s="19"/>
      <c r="M78" s="127" t="s">
        <v>186</v>
      </c>
    </row>
    <row r="79" spans="1:13" s="2" customFormat="1" ht="52.5" customHeight="1" x14ac:dyDescent="0.25">
      <c r="A79" s="170" t="s">
        <v>176</v>
      </c>
      <c r="B79" s="170"/>
      <c r="C79" s="170"/>
      <c r="D79" s="170"/>
      <c r="E79" s="170"/>
      <c r="F79" s="170"/>
      <c r="G79" s="170"/>
      <c r="H79" s="170"/>
      <c r="I79" s="170"/>
      <c r="J79" s="170"/>
      <c r="K79" s="170"/>
      <c r="L79" s="170"/>
      <c r="M79" s="170"/>
    </row>
    <row r="80" spans="1:13" s="2" customFormat="1" ht="51.75" customHeight="1" x14ac:dyDescent="0.25">
      <c r="A80" s="209" t="s">
        <v>17</v>
      </c>
      <c r="B80" s="210"/>
      <c r="C80" s="210"/>
      <c r="D80" s="210"/>
      <c r="E80" s="210"/>
      <c r="F80" s="210"/>
      <c r="G80" s="210"/>
      <c r="H80" s="210"/>
      <c r="I80" s="210"/>
      <c r="J80" s="210"/>
      <c r="K80" s="210"/>
      <c r="L80" s="210"/>
      <c r="M80" s="211"/>
    </row>
    <row r="81" spans="1:13" s="2" customFormat="1" ht="51.75" customHeight="1" thickBot="1" x14ac:dyDescent="0.3">
      <c r="A81" s="25" t="s">
        <v>7</v>
      </c>
      <c r="B81" s="25" t="s">
        <v>8</v>
      </c>
      <c r="C81" s="212" t="s">
        <v>173</v>
      </c>
      <c r="D81" s="189"/>
      <c r="E81" s="189"/>
      <c r="F81" s="190"/>
      <c r="G81" s="69" t="s">
        <v>92</v>
      </c>
      <c r="H81" s="57" t="s">
        <v>93</v>
      </c>
      <c r="I81" s="57" t="s">
        <v>114</v>
      </c>
      <c r="J81" s="57" t="s">
        <v>189</v>
      </c>
      <c r="K81" s="57" t="s">
        <v>91</v>
      </c>
      <c r="L81" s="57" t="s">
        <v>115</v>
      </c>
      <c r="M81" s="57" t="s">
        <v>191</v>
      </c>
    </row>
    <row r="82" spans="1:13" s="2" customFormat="1" ht="74.25" customHeight="1" x14ac:dyDescent="0.25">
      <c r="A82" s="138" t="s">
        <v>0</v>
      </c>
      <c r="B82" s="138" t="s">
        <v>9</v>
      </c>
      <c r="C82" s="208" t="s">
        <v>38</v>
      </c>
      <c r="D82" s="208"/>
      <c r="E82" s="208"/>
      <c r="F82" s="208"/>
      <c r="G82" s="226" t="s">
        <v>288</v>
      </c>
      <c r="H82" s="198">
        <v>95609366</v>
      </c>
      <c r="I82" s="198">
        <v>106109879</v>
      </c>
      <c r="J82" s="198">
        <v>100732965</v>
      </c>
      <c r="K82" s="198">
        <v>102609366</v>
      </c>
      <c r="L82" s="198">
        <v>106109879</v>
      </c>
      <c r="M82" s="238">
        <v>100732965</v>
      </c>
    </row>
    <row r="83" spans="1:13" s="2" customFormat="1" ht="231.75" customHeight="1" x14ac:dyDescent="0.25">
      <c r="A83" s="139"/>
      <c r="B83" s="139"/>
      <c r="C83" s="205" t="s">
        <v>86</v>
      </c>
      <c r="D83" s="206"/>
      <c r="E83" s="206"/>
      <c r="F83" s="207"/>
      <c r="G83" s="227"/>
      <c r="H83" s="150"/>
      <c r="I83" s="150"/>
      <c r="J83" s="150"/>
      <c r="K83" s="150"/>
      <c r="L83" s="150"/>
      <c r="M83" s="195"/>
    </row>
    <row r="84" spans="1:13" ht="40.5" customHeight="1" x14ac:dyDescent="0.25">
      <c r="A84" s="140"/>
      <c r="B84" s="140"/>
      <c r="C84" s="135" t="s">
        <v>95</v>
      </c>
      <c r="D84" s="136"/>
      <c r="E84" s="136"/>
      <c r="F84" s="136"/>
      <c r="G84" s="137"/>
      <c r="H84" s="28">
        <f>H82</f>
        <v>95609366</v>
      </c>
      <c r="I84" s="28">
        <f t="shared" ref="I84:M84" si="14">I82</f>
        <v>106109879</v>
      </c>
      <c r="J84" s="28">
        <f t="shared" si="14"/>
        <v>100732965</v>
      </c>
      <c r="K84" s="28">
        <f t="shared" si="14"/>
        <v>102609366</v>
      </c>
      <c r="L84" s="28">
        <f t="shared" si="14"/>
        <v>106109879</v>
      </c>
      <c r="M84" s="28">
        <f t="shared" si="14"/>
        <v>100732965</v>
      </c>
    </row>
    <row r="85" spans="1:13" x14ac:dyDescent="0.25">
      <c r="A85" s="29" t="s">
        <v>13</v>
      </c>
      <c r="B85" s="29" t="s">
        <v>121</v>
      </c>
      <c r="C85" s="79" t="s">
        <v>4</v>
      </c>
      <c r="D85" s="29" t="s">
        <v>14</v>
      </c>
      <c r="E85" s="29" t="s">
        <v>211</v>
      </c>
      <c r="F85" s="29" t="s">
        <v>43</v>
      </c>
      <c r="G85" s="31" t="s">
        <v>116</v>
      </c>
      <c r="H85" s="31" t="s">
        <v>192</v>
      </c>
      <c r="I85" s="32" t="s">
        <v>15</v>
      </c>
      <c r="J85" s="24"/>
      <c r="K85" s="24"/>
      <c r="L85" s="24"/>
      <c r="M85" s="24"/>
    </row>
    <row r="86" spans="1:13" ht="51.75" customHeight="1" x14ac:dyDescent="0.25">
      <c r="A86" s="160" t="s">
        <v>2</v>
      </c>
      <c r="B86" s="203" t="s">
        <v>231</v>
      </c>
      <c r="C86" s="223" t="s">
        <v>152</v>
      </c>
      <c r="D86" s="160" t="s">
        <v>39</v>
      </c>
      <c r="E86" s="17" t="s">
        <v>195</v>
      </c>
      <c r="F86" s="34" t="s">
        <v>196</v>
      </c>
      <c r="G86" s="34" t="s">
        <v>197</v>
      </c>
      <c r="H86" s="34" t="s">
        <v>42</v>
      </c>
      <c r="I86" s="153" t="s">
        <v>44</v>
      </c>
      <c r="J86" s="24"/>
      <c r="K86" s="24"/>
      <c r="L86" s="24"/>
      <c r="M86" s="24"/>
    </row>
    <row r="87" spans="1:13" ht="51" customHeight="1" x14ac:dyDescent="0.25">
      <c r="A87" s="161"/>
      <c r="B87" s="204"/>
      <c r="C87" s="224"/>
      <c r="D87" s="161"/>
      <c r="E87" s="17" t="s">
        <v>240</v>
      </c>
      <c r="F87" s="34" t="s">
        <v>202</v>
      </c>
      <c r="G87" s="34" t="s">
        <v>196</v>
      </c>
      <c r="H87" s="34" t="s">
        <v>197</v>
      </c>
      <c r="I87" s="154"/>
      <c r="J87" s="24"/>
      <c r="K87" s="24"/>
      <c r="L87" s="24"/>
      <c r="M87" s="24"/>
    </row>
    <row r="88" spans="1:13" ht="39.75" customHeight="1" x14ac:dyDescent="0.25">
      <c r="A88" s="216" t="s">
        <v>6</v>
      </c>
      <c r="B88" s="221" t="s">
        <v>146</v>
      </c>
      <c r="C88" s="222" t="s">
        <v>220</v>
      </c>
      <c r="D88" s="216" t="s">
        <v>5</v>
      </c>
      <c r="E88" s="17" t="s">
        <v>195</v>
      </c>
      <c r="F88" s="34" t="s">
        <v>198</v>
      </c>
      <c r="G88" s="34" t="s">
        <v>203</v>
      </c>
      <c r="H88" s="34" t="s">
        <v>42</v>
      </c>
      <c r="I88" s="153" t="s">
        <v>100</v>
      </c>
      <c r="J88" s="24"/>
      <c r="K88" s="24"/>
      <c r="L88" s="24"/>
      <c r="M88" s="24"/>
    </row>
    <row r="89" spans="1:13" ht="85.5" customHeight="1" x14ac:dyDescent="0.25">
      <c r="A89" s="216"/>
      <c r="B89" s="221"/>
      <c r="C89" s="222"/>
      <c r="D89" s="216"/>
      <c r="E89" s="17" t="s">
        <v>240</v>
      </c>
      <c r="F89" s="34" t="s">
        <v>199</v>
      </c>
      <c r="G89" s="34" t="s">
        <v>200</v>
      </c>
      <c r="H89" s="34" t="s">
        <v>201</v>
      </c>
      <c r="I89" s="154"/>
      <c r="J89" s="24"/>
      <c r="K89" s="24"/>
      <c r="L89" s="24"/>
      <c r="M89" s="24"/>
    </row>
    <row r="90" spans="1:13" ht="42.75" customHeight="1" x14ac:dyDescent="0.25">
      <c r="A90" s="216" t="s">
        <v>2</v>
      </c>
      <c r="B90" s="225" t="s">
        <v>248</v>
      </c>
      <c r="C90" s="223" t="s">
        <v>249</v>
      </c>
      <c r="D90" s="160" t="s">
        <v>250</v>
      </c>
      <c r="E90" s="17" t="s">
        <v>195</v>
      </c>
      <c r="F90" s="34" t="s">
        <v>251</v>
      </c>
      <c r="G90" s="34" t="s">
        <v>252</v>
      </c>
      <c r="H90" s="34" t="s">
        <v>42</v>
      </c>
      <c r="I90" s="153" t="s">
        <v>100</v>
      </c>
      <c r="J90" s="24"/>
      <c r="K90" s="24"/>
      <c r="L90" s="24"/>
      <c r="M90" s="24"/>
    </row>
    <row r="91" spans="1:13" ht="170.25" customHeight="1" x14ac:dyDescent="0.25">
      <c r="A91" s="216"/>
      <c r="B91" s="225"/>
      <c r="C91" s="224"/>
      <c r="D91" s="161"/>
      <c r="E91" s="17" t="s">
        <v>240</v>
      </c>
      <c r="F91" s="34" t="s">
        <v>253</v>
      </c>
      <c r="G91" s="34" t="s">
        <v>254</v>
      </c>
      <c r="H91" s="34" t="s">
        <v>255</v>
      </c>
      <c r="I91" s="154"/>
      <c r="J91" s="24"/>
      <c r="K91" s="24"/>
      <c r="L91" s="24"/>
      <c r="M91" s="24"/>
    </row>
    <row r="92" spans="1:13" ht="61.5" customHeight="1" x14ac:dyDescent="0.25">
      <c r="A92" s="216" t="s">
        <v>2</v>
      </c>
      <c r="B92" s="225" t="s">
        <v>232</v>
      </c>
      <c r="C92" s="223" t="s">
        <v>153</v>
      </c>
      <c r="D92" s="160" t="s">
        <v>3</v>
      </c>
      <c r="E92" s="17" t="s">
        <v>195</v>
      </c>
      <c r="F92" s="34" t="s">
        <v>123</v>
      </c>
      <c r="G92" s="34" t="s">
        <v>124</v>
      </c>
      <c r="H92" s="34" t="s">
        <v>42</v>
      </c>
      <c r="I92" s="153" t="s">
        <v>44</v>
      </c>
      <c r="J92" s="80"/>
      <c r="K92" s="53"/>
      <c r="L92" s="53"/>
      <c r="M92" s="24"/>
    </row>
    <row r="93" spans="1:13" ht="41.25" customHeight="1" x14ac:dyDescent="0.25">
      <c r="A93" s="216"/>
      <c r="B93" s="225"/>
      <c r="C93" s="224"/>
      <c r="D93" s="161"/>
      <c r="E93" s="17" t="s">
        <v>240</v>
      </c>
      <c r="F93" s="34" t="s">
        <v>122</v>
      </c>
      <c r="G93" s="34" t="s">
        <v>123</v>
      </c>
      <c r="H93" s="34" t="s">
        <v>124</v>
      </c>
      <c r="I93" s="154"/>
      <c r="J93" s="80"/>
      <c r="K93" s="53"/>
      <c r="L93" s="53"/>
      <c r="M93" s="24"/>
    </row>
    <row r="94" spans="1:13" ht="51" customHeight="1" x14ac:dyDescent="0.25">
      <c r="A94" s="25" t="s">
        <v>7</v>
      </c>
      <c r="B94" s="25" t="s">
        <v>8</v>
      </c>
      <c r="C94" s="189" t="s">
        <v>173</v>
      </c>
      <c r="D94" s="189"/>
      <c r="E94" s="189"/>
      <c r="F94" s="190"/>
      <c r="G94" s="69" t="s">
        <v>92</v>
      </c>
      <c r="H94" s="57" t="s">
        <v>40</v>
      </c>
      <c r="I94" s="57" t="s">
        <v>41</v>
      </c>
      <c r="J94" s="57" t="s">
        <v>114</v>
      </c>
      <c r="K94" s="57" t="s">
        <v>94</v>
      </c>
      <c r="L94" s="57" t="s">
        <v>91</v>
      </c>
      <c r="M94" s="57" t="s">
        <v>115</v>
      </c>
    </row>
    <row r="95" spans="1:13" ht="30" customHeight="1" x14ac:dyDescent="0.25">
      <c r="A95" s="138" t="s">
        <v>0</v>
      </c>
      <c r="B95" s="138" t="s">
        <v>9</v>
      </c>
      <c r="C95" s="208" t="s">
        <v>30</v>
      </c>
      <c r="D95" s="208"/>
      <c r="E95" s="208"/>
      <c r="F95" s="208"/>
      <c r="G95" s="158" t="s">
        <v>289</v>
      </c>
      <c r="H95" s="151">
        <v>614036383</v>
      </c>
      <c r="I95" s="151">
        <v>619934385</v>
      </c>
      <c r="J95" s="151">
        <v>619141235</v>
      </c>
      <c r="K95" s="151">
        <v>614036383</v>
      </c>
      <c r="L95" s="151">
        <v>619934385</v>
      </c>
      <c r="M95" s="152">
        <v>619141235</v>
      </c>
    </row>
    <row r="96" spans="1:13" ht="219.75" customHeight="1" x14ac:dyDescent="0.25">
      <c r="A96" s="139"/>
      <c r="B96" s="139"/>
      <c r="C96" s="205" t="s">
        <v>221</v>
      </c>
      <c r="D96" s="206"/>
      <c r="E96" s="206"/>
      <c r="F96" s="207"/>
      <c r="G96" s="159"/>
      <c r="H96" s="142"/>
      <c r="I96" s="142"/>
      <c r="J96" s="142"/>
      <c r="K96" s="142"/>
      <c r="L96" s="142"/>
      <c r="M96" s="152"/>
    </row>
    <row r="97" spans="1:13" ht="43.5" customHeight="1" x14ac:dyDescent="0.25">
      <c r="A97" s="140"/>
      <c r="B97" s="140"/>
      <c r="C97" s="135" t="s">
        <v>95</v>
      </c>
      <c r="D97" s="136"/>
      <c r="E97" s="136"/>
      <c r="F97" s="136"/>
      <c r="G97" s="137"/>
      <c r="H97" s="28">
        <f>H95</f>
        <v>614036383</v>
      </c>
      <c r="I97" s="28">
        <f t="shared" ref="I97:M97" si="15">I95</f>
        <v>619934385</v>
      </c>
      <c r="J97" s="28">
        <f t="shared" si="15"/>
        <v>619141235</v>
      </c>
      <c r="K97" s="28">
        <f t="shared" si="15"/>
        <v>614036383</v>
      </c>
      <c r="L97" s="28">
        <f t="shared" si="15"/>
        <v>619934385</v>
      </c>
      <c r="M97" s="28">
        <f t="shared" si="15"/>
        <v>619141235</v>
      </c>
    </row>
    <row r="98" spans="1:13" ht="37.5" customHeight="1" x14ac:dyDescent="0.25">
      <c r="A98" s="29" t="s">
        <v>13</v>
      </c>
      <c r="B98" s="29" t="s">
        <v>1</v>
      </c>
      <c r="C98" s="81" t="s">
        <v>4</v>
      </c>
      <c r="D98" s="29" t="s">
        <v>14</v>
      </c>
      <c r="E98" s="29" t="s">
        <v>211</v>
      </c>
      <c r="F98" s="29" t="s">
        <v>43</v>
      </c>
      <c r="G98" s="31" t="s">
        <v>116</v>
      </c>
      <c r="H98" s="31" t="s">
        <v>192</v>
      </c>
      <c r="I98" s="32" t="s">
        <v>15</v>
      </c>
      <c r="J98" s="21"/>
      <c r="K98" s="20"/>
      <c r="L98" s="20"/>
      <c r="M98" s="20"/>
    </row>
    <row r="99" spans="1:13" ht="18.75" customHeight="1" x14ac:dyDescent="0.25">
      <c r="A99" s="160" t="s">
        <v>2</v>
      </c>
      <c r="B99" s="203" t="s">
        <v>45</v>
      </c>
      <c r="C99" s="160" t="s">
        <v>87</v>
      </c>
      <c r="D99" s="160" t="s">
        <v>3</v>
      </c>
      <c r="E99" s="17" t="s">
        <v>195</v>
      </c>
      <c r="F99" s="82" t="s">
        <v>46</v>
      </c>
      <c r="G99" s="82" t="s">
        <v>51</v>
      </c>
      <c r="H99" s="82" t="s">
        <v>42</v>
      </c>
      <c r="I99" s="153" t="s">
        <v>44</v>
      </c>
      <c r="J99" s="21"/>
      <c r="K99" s="20"/>
      <c r="L99" s="20"/>
      <c r="M99" s="20"/>
    </row>
    <row r="100" spans="1:13" ht="204.75" customHeight="1" x14ac:dyDescent="0.25">
      <c r="A100" s="161"/>
      <c r="B100" s="204"/>
      <c r="C100" s="161"/>
      <c r="D100" s="161"/>
      <c r="E100" s="17" t="s">
        <v>240</v>
      </c>
      <c r="F100" s="82" t="s">
        <v>256</v>
      </c>
      <c r="G100" s="82" t="s">
        <v>257</v>
      </c>
      <c r="H100" s="82" t="s">
        <v>258</v>
      </c>
      <c r="I100" s="154"/>
      <c r="J100" s="21"/>
      <c r="K100" s="20"/>
      <c r="L100" s="20"/>
      <c r="M100" s="20"/>
    </row>
    <row r="101" spans="1:13" ht="32.25" customHeight="1" x14ac:dyDescent="0.25">
      <c r="A101" s="160" t="s">
        <v>2</v>
      </c>
      <c r="B101" s="203" t="s">
        <v>154</v>
      </c>
      <c r="C101" s="160" t="s">
        <v>88</v>
      </c>
      <c r="D101" s="160" t="s">
        <v>3</v>
      </c>
      <c r="E101" s="17" t="s">
        <v>195</v>
      </c>
      <c r="F101" s="82" t="s">
        <v>50</v>
      </c>
      <c r="G101" s="82" t="s">
        <v>125</v>
      </c>
      <c r="H101" s="82" t="s">
        <v>42</v>
      </c>
      <c r="I101" s="153" t="s">
        <v>44</v>
      </c>
      <c r="J101" s="21"/>
      <c r="K101" s="20"/>
      <c r="L101" s="20"/>
      <c r="M101" s="20"/>
    </row>
    <row r="102" spans="1:13" ht="180" customHeight="1" x14ac:dyDescent="0.25">
      <c r="A102" s="161"/>
      <c r="B102" s="204"/>
      <c r="C102" s="161"/>
      <c r="D102" s="161"/>
      <c r="E102" s="17" t="s">
        <v>240</v>
      </c>
      <c r="F102" s="82" t="s">
        <v>259</v>
      </c>
      <c r="G102" s="82" t="s">
        <v>260</v>
      </c>
      <c r="H102" s="82" t="s">
        <v>261</v>
      </c>
      <c r="I102" s="154"/>
      <c r="J102" s="21"/>
      <c r="K102" s="20"/>
      <c r="L102" s="20"/>
      <c r="M102" s="20"/>
    </row>
    <row r="103" spans="1:13" x14ac:dyDescent="0.25">
      <c r="A103" s="160" t="s">
        <v>2</v>
      </c>
      <c r="B103" s="203" t="s">
        <v>47</v>
      </c>
      <c r="C103" s="160" t="s">
        <v>89</v>
      </c>
      <c r="D103" s="160" t="s">
        <v>3</v>
      </c>
      <c r="E103" s="17" t="s">
        <v>195</v>
      </c>
      <c r="F103" s="82" t="s">
        <v>51</v>
      </c>
      <c r="G103" s="82" t="s">
        <v>52</v>
      </c>
      <c r="H103" s="82" t="s">
        <v>42</v>
      </c>
      <c r="I103" s="153" t="s">
        <v>44</v>
      </c>
      <c r="J103" s="21"/>
      <c r="K103" s="20"/>
      <c r="L103" s="20"/>
      <c r="M103" s="20"/>
    </row>
    <row r="104" spans="1:13" ht="225.75" customHeight="1" x14ac:dyDescent="0.25">
      <c r="A104" s="161"/>
      <c r="B104" s="204"/>
      <c r="C104" s="161"/>
      <c r="D104" s="161"/>
      <c r="E104" s="17" t="s">
        <v>240</v>
      </c>
      <c r="F104" s="82" t="s">
        <v>257</v>
      </c>
      <c r="G104" s="82" t="s">
        <v>258</v>
      </c>
      <c r="H104" s="82" t="s">
        <v>257</v>
      </c>
      <c r="I104" s="154"/>
      <c r="J104" s="21"/>
      <c r="K104" s="20"/>
      <c r="L104" s="20"/>
      <c r="M104" s="20"/>
    </row>
    <row r="105" spans="1:13" ht="33" customHeight="1" x14ac:dyDescent="0.25">
      <c r="A105" s="160" t="s">
        <v>2</v>
      </c>
      <c r="B105" s="203" t="s">
        <v>53</v>
      </c>
      <c r="C105" s="160" t="s">
        <v>90</v>
      </c>
      <c r="D105" s="160" t="s">
        <v>3</v>
      </c>
      <c r="E105" s="17" t="s">
        <v>195</v>
      </c>
      <c r="F105" s="83" t="s">
        <v>54</v>
      </c>
      <c r="G105" s="83" t="s">
        <v>49</v>
      </c>
      <c r="H105" s="82" t="s">
        <v>42</v>
      </c>
      <c r="I105" s="153" t="s">
        <v>44</v>
      </c>
      <c r="J105" s="21"/>
      <c r="K105" s="20"/>
      <c r="L105" s="20"/>
      <c r="M105" s="20"/>
    </row>
    <row r="106" spans="1:13" ht="192.75" customHeight="1" x14ac:dyDescent="0.25">
      <c r="A106" s="161"/>
      <c r="B106" s="204"/>
      <c r="C106" s="161"/>
      <c r="D106" s="161"/>
      <c r="E106" s="17" t="s">
        <v>240</v>
      </c>
      <c r="F106" s="83" t="s">
        <v>48</v>
      </c>
      <c r="G106" s="83" t="s">
        <v>54</v>
      </c>
      <c r="H106" s="83" t="s">
        <v>48</v>
      </c>
      <c r="I106" s="154"/>
      <c r="J106" s="21"/>
      <c r="K106" s="20"/>
      <c r="L106" s="20"/>
      <c r="M106" s="20"/>
    </row>
    <row r="107" spans="1:13" ht="51" customHeight="1" x14ac:dyDescent="0.25">
      <c r="A107" s="25" t="s">
        <v>7</v>
      </c>
      <c r="B107" s="25" t="s">
        <v>8</v>
      </c>
      <c r="C107" s="212" t="s">
        <v>173</v>
      </c>
      <c r="D107" s="189"/>
      <c r="E107" s="189"/>
      <c r="F107" s="190"/>
      <c r="G107" s="69" t="s">
        <v>92</v>
      </c>
      <c r="H107" s="27" t="s">
        <v>40</v>
      </c>
      <c r="I107" s="27" t="s">
        <v>41</v>
      </c>
      <c r="J107" s="84" t="s">
        <v>114</v>
      </c>
      <c r="K107" s="27" t="s">
        <v>94</v>
      </c>
      <c r="L107" s="27" t="s">
        <v>91</v>
      </c>
      <c r="M107" s="57" t="s">
        <v>115</v>
      </c>
    </row>
    <row r="108" spans="1:13" ht="48" customHeight="1" x14ac:dyDescent="0.25">
      <c r="A108" s="138" t="s">
        <v>0</v>
      </c>
      <c r="B108" s="138" t="s">
        <v>9</v>
      </c>
      <c r="C108" s="208" t="s">
        <v>31</v>
      </c>
      <c r="D108" s="208"/>
      <c r="E108" s="208"/>
      <c r="F108" s="208"/>
      <c r="G108" s="158" t="s">
        <v>290</v>
      </c>
      <c r="H108" s="141">
        <v>222270360</v>
      </c>
      <c r="I108" s="141">
        <v>221774958</v>
      </c>
      <c r="J108" s="141">
        <v>218641252</v>
      </c>
      <c r="K108" s="141">
        <v>222273598</v>
      </c>
      <c r="L108" s="141">
        <v>221774958</v>
      </c>
      <c r="M108" s="141">
        <v>218641252</v>
      </c>
    </row>
    <row r="109" spans="1:13" ht="96.75" customHeight="1" x14ac:dyDescent="0.25">
      <c r="A109" s="139"/>
      <c r="B109" s="139"/>
      <c r="C109" s="183" t="s">
        <v>262</v>
      </c>
      <c r="D109" s="184"/>
      <c r="E109" s="184"/>
      <c r="F109" s="185"/>
      <c r="G109" s="159"/>
      <c r="H109" s="142">
        <v>222270360</v>
      </c>
      <c r="I109" s="142">
        <v>221774958</v>
      </c>
      <c r="J109" s="142">
        <v>218641252</v>
      </c>
      <c r="K109" s="142">
        <v>222273598</v>
      </c>
      <c r="L109" s="142">
        <v>221774958</v>
      </c>
      <c r="M109" s="142">
        <v>218641252</v>
      </c>
    </row>
    <row r="110" spans="1:13" ht="127.5" customHeight="1" x14ac:dyDescent="0.25">
      <c r="A110" s="139"/>
      <c r="B110" s="139"/>
      <c r="C110" s="186"/>
      <c r="D110" s="187"/>
      <c r="E110" s="187"/>
      <c r="F110" s="188"/>
      <c r="G110" s="124" t="s">
        <v>291</v>
      </c>
      <c r="H110" s="14">
        <v>78375116</v>
      </c>
      <c r="I110" s="14">
        <v>78575629</v>
      </c>
      <c r="J110" s="14">
        <v>78227439</v>
      </c>
      <c r="K110" s="14">
        <v>78375116</v>
      </c>
      <c r="L110" s="14">
        <v>78575629</v>
      </c>
      <c r="M110" s="14">
        <v>78227439</v>
      </c>
    </row>
    <row r="111" spans="1:13" ht="56.25" customHeight="1" x14ac:dyDescent="0.25">
      <c r="A111" s="140"/>
      <c r="B111" s="140"/>
      <c r="C111" s="135" t="s">
        <v>95</v>
      </c>
      <c r="D111" s="136"/>
      <c r="E111" s="136"/>
      <c r="F111" s="136"/>
      <c r="G111" s="137"/>
      <c r="H111" s="28">
        <f>H110+H109</f>
        <v>300645476</v>
      </c>
      <c r="I111" s="28">
        <f t="shared" ref="I111:M111" si="16">I110+I108</f>
        <v>300350587</v>
      </c>
      <c r="J111" s="28">
        <f t="shared" si="16"/>
        <v>296868691</v>
      </c>
      <c r="K111" s="28">
        <f t="shared" si="16"/>
        <v>300648714</v>
      </c>
      <c r="L111" s="28">
        <f t="shared" si="16"/>
        <v>300350587</v>
      </c>
      <c r="M111" s="28">
        <f t="shared" si="16"/>
        <v>296868691</v>
      </c>
    </row>
    <row r="112" spans="1:13" s="2" customFormat="1" ht="37.5" customHeight="1" x14ac:dyDescent="0.25">
      <c r="A112" s="29" t="s">
        <v>13</v>
      </c>
      <c r="B112" s="29" t="s">
        <v>1</v>
      </c>
      <c r="C112" s="81" t="s">
        <v>4</v>
      </c>
      <c r="D112" s="29" t="s">
        <v>14</v>
      </c>
      <c r="E112" s="29" t="s">
        <v>211</v>
      </c>
      <c r="F112" s="29" t="s">
        <v>43</v>
      </c>
      <c r="G112" s="31" t="s">
        <v>116</v>
      </c>
      <c r="H112" s="31" t="s">
        <v>192</v>
      </c>
      <c r="I112" s="32" t="s">
        <v>15</v>
      </c>
      <c r="J112" s="21"/>
      <c r="K112" s="20"/>
      <c r="L112" s="20"/>
      <c r="M112" s="20"/>
    </row>
    <row r="113" spans="1:13" s="2" customFormat="1" ht="18.75" customHeight="1" x14ac:dyDescent="0.25">
      <c r="A113" s="160" t="s">
        <v>2</v>
      </c>
      <c r="B113" s="203" t="s">
        <v>222</v>
      </c>
      <c r="C113" s="160" t="s">
        <v>263</v>
      </c>
      <c r="D113" s="160" t="s">
        <v>3</v>
      </c>
      <c r="E113" s="17" t="s">
        <v>195</v>
      </c>
      <c r="F113" s="82" t="s">
        <v>223</v>
      </c>
      <c r="G113" s="82" t="s">
        <v>118</v>
      </c>
      <c r="H113" s="82" t="s">
        <v>42</v>
      </c>
      <c r="I113" s="153" t="s">
        <v>224</v>
      </c>
      <c r="J113" s="21"/>
      <c r="K113" s="20"/>
      <c r="L113" s="20"/>
      <c r="M113" s="20"/>
    </row>
    <row r="114" spans="1:13" s="2" customFormat="1" ht="63" customHeight="1" x14ac:dyDescent="0.25">
      <c r="A114" s="161"/>
      <c r="B114" s="204"/>
      <c r="C114" s="161"/>
      <c r="D114" s="161"/>
      <c r="E114" s="17" t="s">
        <v>240</v>
      </c>
      <c r="F114" s="82" t="s">
        <v>117</v>
      </c>
      <c r="G114" s="82" t="s">
        <v>223</v>
      </c>
      <c r="H114" s="82" t="s">
        <v>117</v>
      </c>
      <c r="I114" s="154"/>
      <c r="J114" s="21"/>
      <c r="K114" s="20"/>
      <c r="L114" s="20"/>
      <c r="M114" s="20"/>
    </row>
    <row r="115" spans="1:13" s="2" customFormat="1" ht="18.75" customHeight="1" x14ac:dyDescent="0.25">
      <c r="A115" s="160" t="s">
        <v>2</v>
      </c>
      <c r="B115" s="203" t="s">
        <v>225</v>
      </c>
      <c r="C115" s="160" t="s">
        <v>226</v>
      </c>
      <c r="D115" s="160" t="s">
        <v>3</v>
      </c>
      <c r="E115" s="17" t="s">
        <v>195</v>
      </c>
      <c r="F115" s="82" t="s">
        <v>227</v>
      </c>
      <c r="G115" s="82" t="s">
        <v>227</v>
      </c>
      <c r="H115" s="82" t="s">
        <v>42</v>
      </c>
      <c r="I115" s="153" t="s">
        <v>224</v>
      </c>
      <c r="J115" s="21"/>
      <c r="K115" s="20"/>
      <c r="L115" s="20"/>
      <c r="M115" s="20"/>
    </row>
    <row r="116" spans="1:13" ht="72" customHeight="1" x14ac:dyDescent="0.25">
      <c r="A116" s="161"/>
      <c r="B116" s="204"/>
      <c r="C116" s="161"/>
      <c r="D116" s="161"/>
      <c r="E116" s="17" t="s">
        <v>240</v>
      </c>
      <c r="F116" s="82" t="s">
        <v>228</v>
      </c>
      <c r="G116" s="82" t="s">
        <v>227</v>
      </c>
      <c r="H116" s="82" t="s">
        <v>228</v>
      </c>
      <c r="I116" s="154"/>
      <c r="J116" s="21"/>
      <c r="K116" s="20"/>
      <c r="L116" s="20"/>
      <c r="M116" s="20"/>
    </row>
    <row r="117" spans="1:13" ht="18.75" customHeight="1" x14ac:dyDescent="0.25">
      <c r="A117" s="160" t="s">
        <v>2</v>
      </c>
      <c r="B117" s="203" t="s">
        <v>264</v>
      </c>
      <c r="C117" s="160" t="s">
        <v>229</v>
      </c>
      <c r="D117" s="160" t="s">
        <v>3</v>
      </c>
      <c r="E117" s="17" t="s">
        <v>195</v>
      </c>
      <c r="F117" s="82" t="s">
        <v>265</v>
      </c>
      <c r="G117" s="82" t="s">
        <v>265</v>
      </c>
      <c r="H117" s="82" t="s">
        <v>42</v>
      </c>
      <c r="I117" s="153" t="s">
        <v>267</v>
      </c>
      <c r="J117" s="21"/>
      <c r="K117" s="20"/>
      <c r="L117" s="20"/>
      <c r="M117" s="20"/>
    </row>
    <row r="118" spans="1:13" ht="78.75" customHeight="1" x14ac:dyDescent="0.25">
      <c r="A118" s="161"/>
      <c r="B118" s="204"/>
      <c r="C118" s="161"/>
      <c r="D118" s="161"/>
      <c r="E118" s="17" t="s">
        <v>240</v>
      </c>
      <c r="F118" s="82" t="s">
        <v>260</v>
      </c>
      <c r="G118" s="82" t="s">
        <v>260</v>
      </c>
      <c r="H118" s="82" t="s">
        <v>266</v>
      </c>
      <c r="I118" s="154"/>
      <c r="J118" s="21"/>
      <c r="K118" s="20"/>
      <c r="L118" s="20"/>
      <c r="M118" s="20"/>
    </row>
    <row r="119" spans="1:13" ht="37.5" customHeight="1" x14ac:dyDescent="0.25">
      <c r="A119" s="22"/>
      <c r="B119" s="22"/>
      <c r="C119" s="162" t="s">
        <v>274</v>
      </c>
      <c r="D119" s="163"/>
      <c r="E119" s="163"/>
      <c r="F119" s="163"/>
      <c r="G119" s="164"/>
      <c r="H119" s="39">
        <f>H111+H97+H84</f>
        <v>1010291225</v>
      </c>
      <c r="I119" s="39">
        <f>I97+I84+I111</f>
        <v>1026394851</v>
      </c>
      <c r="J119" s="39">
        <f>J97+J84+J111</f>
        <v>1016742891</v>
      </c>
      <c r="K119" s="39">
        <f>K97+K84+K111</f>
        <v>1017294463</v>
      </c>
      <c r="L119" s="39">
        <f>L97+L84+L111</f>
        <v>1026394851</v>
      </c>
      <c r="M119" s="39">
        <f>M111+M97+M84</f>
        <v>1016742891</v>
      </c>
    </row>
    <row r="120" spans="1:13" ht="20.100000000000001" customHeight="1" x14ac:dyDescent="0.25">
      <c r="A120" s="22"/>
      <c r="B120" s="22"/>
      <c r="C120" s="146" t="s">
        <v>276</v>
      </c>
      <c r="D120" s="147"/>
      <c r="E120" s="147"/>
      <c r="F120" s="147"/>
      <c r="G120" s="148"/>
      <c r="H120" s="15">
        <v>1995391232</v>
      </c>
      <c r="I120" s="15">
        <v>1990365911</v>
      </c>
      <c r="J120" s="15">
        <v>1963142368</v>
      </c>
      <c r="K120" s="15">
        <v>1997391232</v>
      </c>
      <c r="L120" s="15">
        <v>1990365911</v>
      </c>
      <c r="M120" s="15">
        <v>1963142368</v>
      </c>
    </row>
    <row r="121" spans="1:13" x14ac:dyDescent="0.25">
      <c r="A121" s="22"/>
      <c r="B121" s="22"/>
      <c r="C121" s="143" t="s">
        <v>275</v>
      </c>
      <c r="D121" s="144"/>
      <c r="E121" s="144"/>
      <c r="F121" s="144"/>
      <c r="G121" s="145"/>
      <c r="H121" s="64">
        <f t="shared" ref="H121:M121" si="17">H119+H120</f>
        <v>3005682457</v>
      </c>
      <c r="I121" s="64">
        <f t="shared" si="17"/>
        <v>3016760762</v>
      </c>
      <c r="J121" s="64">
        <f t="shared" si="17"/>
        <v>2979885259</v>
      </c>
      <c r="K121" s="64">
        <f t="shared" si="17"/>
        <v>3014685695</v>
      </c>
      <c r="L121" s="64">
        <f t="shared" si="17"/>
        <v>3016760762</v>
      </c>
      <c r="M121" s="64">
        <f t="shared" si="17"/>
        <v>2979885259</v>
      </c>
    </row>
    <row r="122" spans="1:13" s="2" customFormat="1" ht="45" customHeight="1" x14ac:dyDescent="0.25">
      <c r="A122" s="85"/>
      <c r="B122" s="85"/>
      <c r="C122" s="85"/>
      <c r="D122" s="85"/>
      <c r="E122" s="85"/>
      <c r="F122" s="85"/>
      <c r="G122" s="85"/>
      <c r="H122" s="85"/>
      <c r="I122" s="85"/>
      <c r="J122" s="85"/>
      <c r="K122" s="19"/>
      <c r="L122" s="19"/>
      <c r="M122" s="85"/>
    </row>
    <row r="123" spans="1:13" s="2" customFormat="1" ht="29.25" customHeight="1" x14ac:dyDescent="0.25">
      <c r="A123" s="86"/>
      <c r="B123" s="86"/>
      <c r="C123" s="86"/>
      <c r="D123" s="86"/>
      <c r="E123" s="86"/>
      <c r="F123" s="86"/>
      <c r="G123" s="86"/>
      <c r="H123" s="86"/>
      <c r="I123" s="86"/>
      <c r="J123" s="86"/>
      <c r="K123" s="19"/>
      <c r="L123" s="19"/>
      <c r="M123" s="128" t="s">
        <v>186</v>
      </c>
    </row>
    <row r="124" spans="1:13" s="2" customFormat="1" ht="51" customHeight="1" x14ac:dyDescent="0.25">
      <c r="A124" s="170" t="s">
        <v>177</v>
      </c>
      <c r="B124" s="170"/>
      <c r="C124" s="170"/>
      <c r="D124" s="170"/>
      <c r="E124" s="170"/>
      <c r="F124" s="170"/>
      <c r="G124" s="170"/>
      <c r="H124" s="170"/>
      <c r="I124" s="170"/>
      <c r="J124" s="170"/>
      <c r="K124" s="170"/>
      <c r="L124" s="170"/>
      <c r="M124" s="170"/>
    </row>
    <row r="125" spans="1:13" ht="51" customHeight="1" x14ac:dyDescent="0.25">
      <c r="A125" s="209" t="s">
        <v>296</v>
      </c>
      <c r="B125" s="210"/>
      <c r="C125" s="210"/>
      <c r="D125" s="210"/>
      <c r="E125" s="210"/>
      <c r="F125" s="210"/>
      <c r="G125" s="210"/>
      <c r="H125" s="210"/>
      <c r="I125" s="210"/>
      <c r="J125" s="210"/>
      <c r="K125" s="210"/>
      <c r="L125" s="210"/>
      <c r="M125" s="211"/>
    </row>
    <row r="126" spans="1:13" ht="51" customHeight="1" x14ac:dyDescent="0.25">
      <c r="A126" s="55" t="s">
        <v>7</v>
      </c>
      <c r="B126" s="55" t="s">
        <v>8</v>
      </c>
      <c r="C126" s="212" t="s">
        <v>173</v>
      </c>
      <c r="D126" s="189"/>
      <c r="E126" s="189"/>
      <c r="F126" s="190"/>
      <c r="G126" s="87" t="s">
        <v>92</v>
      </c>
      <c r="H126" s="57" t="s">
        <v>93</v>
      </c>
      <c r="I126" s="57" t="s">
        <v>114</v>
      </c>
      <c r="J126" s="57" t="s">
        <v>189</v>
      </c>
      <c r="K126" s="57" t="s">
        <v>91</v>
      </c>
      <c r="L126" s="57" t="s">
        <v>115</v>
      </c>
      <c r="M126" s="57" t="s">
        <v>191</v>
      </c>
    </row>
    <row r="127" spans="1:13" ht="27" customHeight="1" x14ac:dyDescent="0.25">
      <c r="A127" s="138" t="s">
        <v>0</v>
      </c>
      <c r="B127" s="138" t="s">
        <v>26</v>
      </c>
      <c r="C127" s="208" t="s">
        <v>34</v>
      </c>
      <c r="D127" s="208"/>
      <c r="E127" s="208"/>
      <c r="F127" s="208"/>
      <c r="G127" s="158" t="s">
        <v>292</v>
      </c>
      <c r="H127" s="149">
        <v>194953165</v>
      </c>
      <c r="I127" s="149">
        <v>197179088</v>
      </c>
      <c r="J127" s="149">
        <v>197147078</v>
      </c>
      <c r="K127" s="149">
        <v>194953165</v>
      </c>
      <c r="L127" s="149">
        <v>197179088</v>
      </c>
      <c r="M127" s="194">
        <v>197147078</v>
      </c>
    </row>
    <row r="128" spans="1:13" ht="259.5" customHeight="1" x14ac:dyDescent="0.25">
      <c r="A128" s="139"/>
      <c r="B128" s="139"/>
      <c r="C128" s="205" t="s">
        <v>164</v>
      </c>
      <c r="D128" s="206"/>
      <c r="E128" s="206"/>
      <c r="F128" s="207"/>
      <c r="G128" s="159"/>
      <c r="H128" s="150"/>
      <c r="I128" s="150"/>
      <c r="J128" s="150"/>
      <c r="K128" s="150"/>
      <c r="L128" s="150"/>
      <c r="M128" s="195"/>
    </row>
    <row r="129" spans="1:13" ht="43.5" customHeight="1" x14ac:dyDescent="0.25">
      <c r="A129" s="140"/>
      <c r="B129" s="140"/>
      <c r="C129" s="135" t="s">
        <v>95</v>
      </c>
      <c r="D129" s="136"/>
      <c r="E129" s="136"/>
      <c r="F129" s="136"/>
      <c r="G129" s="137"/>
      <c r="H129" s="28">
        <f>H127</f>
        <v>194953165</v>
      </c>
      <c r="I129" s="28">
        <f t="shared" ref="I129:M129" si="18">I127</f>
        <v>197179088</v>
      </c>
      <c r="J129" s="28">
        <f t="shared" si="18"/>
        <v>197147078</v>
      </c>
      <c r="K129" s="28">
        <f t="shared" si="18"/>
        <v>194953165</v>
      </c>
      <c r="L129" s="28">
        <f t="shared" si="18"/>
        <v>197179088</v>
      </c>
      <c r="M129" s="28">
        <f t="shared" si="18"/>
        <v>197147078</v>
      </c>
    </row>
    <row r="130" spans="1:13" x14ac:dyDescent="0.25">
      <c r="A130" s="70" t="s">
        <v>13</v>
      </c>
      <c r="B130" s="70" t="s">
        <v>1</v>
      </c>
      <c r="C130" s="71" t="s">
        <v>4</v>
      </c>
      <c r="D130" s="70" t="s">
        <v>14</v>
      </c>
      <c r="E130" s="29" t="s">
        <v>211</v>
      </c>
      <c r="F130" s="70" t="s">
        <v>43</v>
      </c>
      <c r="G130" s="72" t="s">
        <v>116</v>
      </c>
      <c r="H130" s="72" t="s">
        <v>192</v>
      </c>
      <c r="I130" s="73" t="s">
        <v>15</v>
      </c>
      <c r="J130" s="33"/>
      <c r="K130" s="24"/>
      <c r="L130" s="24"/>
      <c r="M130" s="24"/>
    </row>
    <row r="131" spans="1:13" x14ac:dyDescent="0.25">
      <c r="A131" s="160" t="s">
        <v>6</v>
      </c>
      <c r="B131" s="158" t="s">
        <v>66</v>
      </c>
      <c r="C131" s="138" t="s">
        <v>126</v>
      </c>
      <c r="D131" s="160" t="s">
        <v>127</v>
      </c>
      <c r="E131" s="17" t="s">
        <v>193</v>
      </c>
      <c r="F131" s="88" t="s">
        <v>204</v>
      </c>
      <c r="G131" s="88" t="s">
        <v>204</v>
      </c>
      <c r="H131" s="82" t="s">
        <v>42</v>
      </c>
      <c r="I131" s="155" t="s">
        <v>131</v>
      </c>
      <c r="J131" s="33"/>
      <c r="K131" s="24"/>
      <c r="L131" s="24"/>
      <c r="M131" s="24"/>
    </row>
    <row r="132" spans="1:13" x14ac:dyDescent="0.25">
      <c r="A132" s="161"/>
      <c r="B132" s="159"/>
      <c r="C132" s="140"/>
      <c r="D132" s="161"/>
      <c r="E132" s="17" t="s">
        <v>240</v>
      </c>
      <c r="F132" s="16" t="s">
        <v>128</v>
      </c>
      <c r="G132" s="16" t="s">
        <v>128</v>
      </c>
      <c r="H132" s="16" t="s">
        <v>128</v>
      </c>
      <c r="I132" s="154"/>
      <c r="J132" s="33"/>
      <c r="K132" s="24"/>
      <c r="L132" s="24"/>
      <c r="M132" s="24"/>
    </row>
    <row r="133" spans="1:13" ht="37.5" customHeight="1" x14ac:dyDescent="0.25">
      <c r="A133" s="160" t="s">
        <v>6</v>
      </c>
      <c r="B133" s="158" t="s">
        <v>67</v>
      </c>
      <c r="C133" s="138" t="s">
        <v>129</v>
      </c>
      <c r="D133" s="160" t="s">
        <v>68</v>
      </c>
      <c r="E133" s="17" t="s">
        <v>193</v>
      </c>
      <c r="F133" s="16" t="s">
        <v>165</v>
      </c>
      <c r="G133" s="16" t="s">
        <v>165</v>
      </c>
      <c r="H133" s="82" t="s">
        <v>42</v>
      </c>
      <c r="I133" s="155" t="s">
        <v>131</v>
      </c>
      <c r="J133" s="33"/>
      <c r="K133" s="24"/>
      <c r="L133" s="24"/>
      <c r="M133" s="24"/>
    </row>
    <row r="134" spans="1:13" x14ac:dyDescent="0.25">
      <c r="A134" s="161"/>
      <c r="B134" s="159"/>
      <c r="C134" s="140"/>
      <c r="D134" s="161"/>
      <c r="E134" s="17" t="s">
        <v>240</v>
      </c>
      <c r="F134" s="16" t="s">
        <v>165</v>
      </c>
      <c r="G134" s="16" t="s">
        <v>165</v>
      </c>
      <c r="H134" s="16" t="s">
        <v>165</v>
      </c>
      <c r="I134" s="154"/>
      <c r="J134" s="33"/>
      <c r="K134" s="24"/>
      <c r="L134" s="24"/>
      <c r="M134" s="24"/>
    </row>
    <row r="135" spans="1:13" ht="37.5" customHeight="1" x14ac:dyDescent="0.25">
      <c r="A135" s="160" t="s">
        <v>6</v>
      </c>
      <c r="B135" s="158" t="s">
        <v>69</v>
      </c>
      <c r="C135" s="138" t="s">
        <v>166</v>
      </c>
      <c r="D135" s="160" t="s">
        <v>70</v>
      </c>
      <c r="E135" s="17" t="s">
        <v>193</v>
      </c>
      <c r="F135" s="16" t="s">
        <v>130</v>
      </c>
      <c r="G135" s="16" t="s">
        <v>130</v>
      </c>
      <c r="H135" s="82" t="s">
        <v>42</v>
      </c>
      <c r="I135" s="155" t="s">
        <v>65</v>
      </c>
      <c r="J135" s="33"/>
      <c r="K135" s="24"/>
      <c r="L135" s="24"/>
      <c r="M135" s="24"/>
    </row>
    <row r="136" spans="1:13" ht="29.25" customHeight="1" x14ac:dyDescent="0.25">
      <c r="A136" s="161"/>
      <c r="B136" s="159"/>
      <c r="C136" s="140"/>
      <c r="D136" s="161"/>
      <c r="E136" s="17" t="s">
        <v>240</v>
      </c>
      <c r="F136" s="16" t="s">
        <v>230</v>
      </c>
      <c r="G136" s="16" t="s">
        <v>230</v>
      </c>
      <c r="H136" s="16" t="s">
        <v>230</v>
      </c>
      <c r="I136" s="154"/>
      <c r="J136" s="33"/>
      <c r="K136" s="24"/>
      <c r="L136" s="24"/>
      <c r="M136" s="24"/>
    </row>
    <row r="137" spans="1:13" ht="36.75" customHeight="1" x14ac:dyDescent="0.25">
      <c r="A137" s="160" t="s">
        <v>6</v>
      </c>
      <c r="B137" s="158" t="s">
        <v>132</v>
      </c>
      <c r="C137" s="138" t="s">
        <v>64</v>
      </c>
      <c r="D137" s="165" t="s">
        <v>133</v>
      </c>
      <c r="E137" s="17" t="s">
        <v>193</v>
      </c>
      <c r="F137" s="16" t="s">
        <v>134</v>
      </c>
      <c r="G137" s="16" t="s">
        <v>134</v>
      </c>
      <c r="H137" s="82" t="s">
        <v>42</v>
      </c>
      <c r="I137" s="155" t="s">
        <v>65</v>
      </c>
      <c r="J137" s="33"/>
      <c r="K137" s="24"/>
      <c r="L137" s="24"/>
      <c r="M137" s="24"/>
    </row>
    <row r="138" spans="1:13" ht="74.25" customHeight="1" x14ac:dyDescent="0.25">
      <c r="A138" s="161"/>
      <c r="B138" s="159"/>
      <c r="C138" s="140"/>
      <c r="D138" s="166"/>
      <c r="E138" s="17" t="s">
        <v>240</v>
      </c>
      <c r="F138" s="16" t="s">
        <v>205</v>
      </c>
      <c r="G138" s="16" t="s">
        <v>205</v>
      </c>
      <c r="H138" s="16" t="s">
        <v>205</v>
      </c>
      <c r="I138" s="154"/>
      <c r="J138" s="33"/>
      <c r="K138" s="24"/>
      <c r="L138" s="24"/>
      <c r="M138" s="24"/>
    </row>
    <row r="139" spans="1:13" ht="51" customHeight="1" x14ac:dyDescent="0.25">
      <c r="A139" s="25" t="s">
        <v>7</v>
      </c>
      <c r="B139" s="25" t="s">
        <v>8</v>
      </c>
      <c r="C139" s="162" t="s">
        <v>173</v>
      </c>
      <c r="D139" s="163"/>
      <c r="E139" s="163"/>
      <c r="F139" s="164"/>
      <c r="G139" s="26" t="s">
        <v>92</v>
      </c>
      <c r="H139" s="57" t="s">
        <v>41</v>
      </c>
      <c r="I139" s="57" t="s">
        <v>114</v>
      </c>
      <c r="J139" s="57" t="s">
        <v>233</v>
      </c>
      <c r="K139" s="57" t="s">
        <v>234</v>
      </c>
      <c r="L139" s="57" t="s">
        <v>115</v>
      </c>
      <c r="M139" s="57" t="s">
        <v>191</v>
      </c>
    </row>
    <row r="140" spans="1:13" ht="31.5" customHeight="1" x14ac:dyDescent="0.25">
      <c r="A140" s="138" t="s">
        <v>0</v>
      </c>
      <c r="B140" s="138" t="s">
        <v>26</v>
      </c>
      <c r="C140" s="208" t="s">
        <v>35</v>
      </c>
      <c r="D140" s="208"/>
      <c r="E140" s="208"/>
      <c r="F140" s="208"/>
      <c r="G140" s="158" t="s">
        <v>293</v>
      </c>
      <c r="H140" s="193">
        <v>15286306</v>
      </c>
      <c r="I140" s="193">
        <v>15174148</v>
      </c>
      <c r="J140" s="193">
        <v>15172851</v>
      </c>
      <c r="K140" s="193">
        <v>15286306</v>
      </c>
      <c r="L140" s="193">
        <v>15174148</v>
      </c>
      <c r="M140" s="235">
        <v>15172851</v>
      </c>
    </row>
    <row r="141" spans="1:13" ht="178.5" customHeight="1" x14ac:dyDescent="0.25">
      <c r="A141" s="139"/>
      <c r="B141" s="139"/>
      <c r="C141" s="183" t="s">
        <v>167</v>
      </c>
      <c r="D141" s="184"/>
      <c r="E141" s="184"/>
      <c r="F141" s="185"/>
      <c r="G141" s="159"/>
      <c r="H141" s="150"/>
      <c r="I141" s="150"/>
      <c r="J141" s="150"/>
      <c r="K141" s="150"/>
      <c r="L141" s="150"/>
      <c r="M141" s="195"/>
    </row>
    <row r="142" spans="1:13" ht="89.25" x14ac:dyDescent="0.25">
      <c r="A142" s="139"/>
      <c r="B142" s="139"/>
      <c r="C142" s="186"/>
      <c r="D142" s="187"/>
      <c r="E142" s="187"/>
      <c r="F142" s="188"/>
      <c r="G142" s="48" t="s">
        <v>294</v>
      </c>
      <c r="H142" s="122">
        <v>61877494</v>
      </c>
      <c r="I142" s="122">
        <v>61442393</v>
      </c>
      <c r="J142" s="122">
        <v>61433309</v>
      </c>
      <c r="K142" s="122">
        <v>61877494</v>
      </c>
      <c r="L142" s="122">
        <v>61442393</v>
      </c>
      <c r="M142" s="123">
        <v>61433309</v>
      </c>
    </row>
    <row r="143" spans="1:13" x14ac:dyDescent="0.25">
      <c r="A143" s="140"/>
      <c r="B143" s="140"/>
      <c r="C143" s="135" t="s">
        <v>95</v>
      </c>
      <c r="D143" s="136"/>
      <c r="E143" s="136"/>
      <c r="F143" s="136"/>
      <c r="G143" s="137"/>
      <c r="H143" s="28">
        <f t="shared" ref="H143:M143" si="19">SUM(H140:H142)</f>
        <v>77163800</v>
      </c>
      <c r="I143" s="28">
        <f t="shared" si="19"/>
        <v>76616541</v>
      </c>
      <c r="J143" s="28">
        <f t="shared" si="19"/>
        <v>76606160</v>
      </c>
      <c r="K143" s="28">
        <f t="shared" si="19"/>
        <v>77163800</v>
      </c>
      <c r="L143" s="28">
        <f t="shared" si="19"/>
        <v>76616541</v>
      </c>
      <c r="M143" s="28">
        <f t="shared" si="19"/>
        <v>76606160</v>
      </c>
    </row>
    <row r="144" spans="1:13" ht="37.5" customHeight="1" x14ac:dyDescent="0.25">
      <c r="A144" s="70" t="s">
        <v>13</v>
      </c>
      <c r="B144" s="70" t="s">
        <v>1</v>
      </c>
      <c r="C144" s="71" t="s">
        <v>4</v>
      </c>
      <c r="D144" s="70" t="s">
        <v>14</v>
      </c>
      <c r="E144" s="29" t="s">
        <v>211</v>
      </c>
      <c r="F144" s="70" t="s">
        <v>43</v>
      </c>
      <c r="G144" s="72" t="s">
        <v>116</v>
      </c>
      <c r="H144" s="72" t="s">
        <v>192</v>
      </c>
      <c r="I144" s="73" t="s">
        <v>15</v>
      </c>
      <c r="J144" s="24"/>
      <c r="K144" s="24"/>
      <c r="L144" s="24"/>
      <c r="M144" s="24"/>
    </row>
    <row r="145" spans="1:13" x14ac:dyDescent="0.25">
      <c r="A145" s="160" t="s">
        <v>6</v>
      </c>
      <c r="B145" s="138" t="s">
        <v>72</v>
      </c>
      <c r="C145" s="138" t="s">
        <v>73</v>
      </c>
      <c r="D145" s="168" t="s">
        <v>5</v>
      </c>
      <c r="E145" s="17" t="s">
        <v>193</v>
      </c>
      <c r="F145" s="89" t="s">
        <v>136</v>
      </c>
      <c r="G145" s="89" t="s">
        <v>136</v>
      </c>
      <c r="H145" s="82" t="s">
        <v>42</v>
      </c>
      <c r="I145" s="130" t="s">
        <v>71</v>
      </c>
      <c r="J145" s="24"/>
      <c r="K145" s="24"/>
      <c r="L145" s="24"/>
      <c r="M145" s="24"/>
    </row>
    <row r="146" spans="1:13" ht="40.5" customHeight="1" x14ac:dyDescent="0.25">
      <c r="A146" s="161"/>
      <c r="B146" s="140"/>
      <c r="C146" s="140"/>
      <c r="D146" s="169"/>
      <c r="E146" s="17" t="s">
        <v>240</v>
      </c>
      <c r="F146" s="89" t="s">
        <v>136</v>
      </c>
      <c r="G146" s="89" t="s">
        <v>136</v>
      </c>
      <c r="H146" s="89" t="s">
        <v>136</v>
      </c>
      <c r="I146" s="131"/>
      <c r="J146" s="24"/>
      <c r="K146" s="24"/>
      <c r="L146" s="24"/>
      <c r="M146" s="24"/>
    </row>
    <row r="147" spans="1:13" ht="36" customHeight="1" x14ac:dyDescent="0.25">
      <c r="A147" s="160" t="s">
        <v>2</v>
      </c>
      <c r="B147" s="138" t="s">
        <v>101</v>
      </c>
      <c r="C147" s="138" t="s">
        <v>268</v>
      </c>
      <c r="D147" s="168" t="s">
        <v>3</v>
      </c>
      <c r="E147" s="17" t="s">
        <v>193</v>
      </c>
      <c r="F147" s="89" t="s">
        <v>137</v>
      </c>
      <c r="G147" s="89" t="s">
        <v>137</v>
      </c>
      <c r="H147" s="82" t="s">
        <v>42</v>
      </c>
      <c r="I147" s="130" t="s">
        <v>71</v>
      </c>
      <c r="J147" s="24"/>
      <c r="K147" s="24"/>
      <c r="L147" s="24"/>
      <c r="M147" s="24"/>
    </row>
    <row r="148" spans="1:13" ht="58.5" customHeight="1" x14ac:dyDescent="0.25">
      <c r="A148" s="161"/>
      <c r="B148" s="140"/>
      <c r="C148" s="140"/>
      <c r="D148" s="169"/>
      <c r="E148" s="17" t="s">
        <v>240</v>
      </c>
      <c r="F148" s="89" t="s">
        <v>206</v>
      </c>
      <c r="G148" s="89" t="s">
        <v>207</v>
      </c>
      <c r="H148" s="89" t="s">
        <v>208</v>
      </c>
      <c r="I148" s="131"/>
      <c r="J148" s="24"/>
      <c r="K148" s="24"/>
      <c r="L148" s="24"/>
      <c r="M148" s="24"/>
    </row>
    <row r="149" spans="1:13" ht="36" customHeight="1" x14ac:dyDescent="0.25">
      <c r="A149" s="160" t="s">
        <v>2</v>
      </c>
      <c r="B149" s="138" t="s">
        <v>180</v>
      </c>
      <c r="C149" s="138" t="s">
        <v>181</v>
      </c>
      <c r="D149" s="168" t="s">
        <v>3</v>
      </c>
      <c r="E149" s="17" t="s">
        <v>193</v>
      </c>
      <c r="F149" s="89" t="s">
        <v>182</v>
      </c>
      <c r="G149" s="89" t="s">
        <v>182</v>
      </c>
      <c r="H149" s="89"/>
      <c r="I149" s="130" t="s">
        <v>71</v>
      </c>
      <c r="J149" s="24"/>
      <c r="K149" s="24"/>
      <c r="L149" s="24"/>
      <c r="M149" s="24"/>
    </row>
    <row r="150" spans="1:13" ht="37.5" customHeight="1" x14ac:dyDescent="0.25">
      <c r="A150" s="161"/>
      <c r="B150" s="140"/>
      <c r="C150" s="140"/>
      <c r="D150" s="169"/>
      <c r="E150" s="17" t="s">
        <v>240</v>
      </c>
      <c r="F150" s="89" t="s">
        <v>182</v>
      </c>
      <c r="G150" s="89" t="s">
        <v>209</v>
      </c>
      <c r="H150" s="89" t="s">
        <v>209</v>
      </c>
      <c r="I150" s="131"/>
      <c r="J150" s="24"/>
      <c r="K150" s="24"/>
      <c r="L150" s="24"/>
      <c r="M150" s="24"/>
    </row>
    <row r="151" spans="1:13" x14ac:dyDescent="0.25">
      <c r="A151" s="18"/>
      <c r="B151" s="18"/>
      <c r="C151" s="162" t="s">
        <v>277</v>
      </c>
      <c r="D151" s="163"/>
      <c r="E151" s="163"/>
      <c r="F151" s="163"/>
      <c r="G151" s="164"/>
      <c r="H151" s="90">
        <f>H143+H129</f>
        <v>272116965</v>
      </c>
      <c r="I151" s="90">
        <f t="shared" ref="I151:M151" si="20">+I143+I129</f>
        <v>273795629</v>
      </c>
      <c r="J151" s="90">
        <f t="shared" si="20"/>
        <v>273753238</v>
      </c>
      <c r="K151" s="90">
        <f t="shared" si="20"/>
        <v>272116965</v>
      </c>
      <c r="L151" s="90">
        <f t="shared" si="20"/>
        <v>273795629</v>
      </c>
      <c r="M151" s="90">
        <f t="shared" si="20"/>
        <v>273753238</v>
      </c>
    </row>
    <row r="152" spans="1:13" x14ac:dyDescent="0.25">
      <c r="A152" s="18"/>
      <c r="B152" s="18"/>
      <c r="C152" s="146" t="s">
        <v>278</v>
      </c>
      <c r="D152" s="147"/>
      <c r="E152" s="147"/>
      <c r="F152" s="147"/>
      <c r="G152" s="148"/>
      <c r="H152" s="91">
        <v>5868582</v>
      </c>
      <c r="I152" s="91">
        <v>5927144</v>
      </c>
      <c r="J152" s="91">
        <v>5926280</v>
      </c>
      <c r="K152" s="91">
        <v>5868582</v>
      </c>
      <c r="L152" s="91">
        <v>5927144</v>
      </c>
      <c r="M152" s="91">
        <v>5926280</v>
      </c>
    </row>
    <row r="153" spans="1:13" x14ac:dyDescent="0.25">
      <c r="A153" s="18"/>
      <c r="B153" s="18"/>
      <c r="C153" s="143" t="s">
        <v>12</v>
      </c>
      <c r="D153" s="144"/>
      <c r="E153" s="144"/>
      <c r="F153" s="144"/>
      <c r="G153" s="145"/>
      <c r="H153" s="64">
        <f>H151+H152</f>
        <v>277985547</v>
      </c>
      <c r="I153" s="64">
        <f t="shared" ref="I153:M153" si="21">I151+I152</f>
        <v>279722773</v>
      </c>
      <c r="J153" s="64">
        <f t="shared" si="21"/>
        <v>279679518</v>
      </c>
      <c r="K153" s="64">
        <f t="shared" si="21"/>
        <v>277985547</v>
      </c>
      <c r="L153" s="64">
        <f t="shared" si="21"/>
        <v>279722773</v>
      </c>
      <c r="M153" s="64">
        <f t="shared" si="21"/>
        <v>279679518</v>
      </c>
    </row>
    <row r="154" spans="1:13" ht="45" customHeight="1" x14ac:dyDescent="0.25">
      <c r="A154" s="18"/>
      <c r="B154" s="18"/>
      <c r="C154" s="92"/>
      <c r="D154" s="92"/>
      <c r="E154" s="92"/>
      <c r="F154" s="92"/>
      <c r="G154" s="92"/>
      <c r="H154" s="93"/>
      <c r="I154" s="93"/>
      <c r="J154" s="93"/>
      <c r="K154" s="18"/>
      <c r="L154" s="18"/>
      <c r="M154" s="18"/>
    </row>
    <row r="155" spans="1:13" ht="27.75" customHeight="1" x14ac:dyDescent="0.25">
      <c r="A155" s="18"/>
      <c r="B155" s="18"/>
      <c r="C155" s="92"/>
      <c r="D155" s="92"/>
      <c r="E155" s="92"/>
      <c r="F155" s="92"/>
      <c r="G155" s="92"/>
      <c r="H155" s="93"/>
      <c r="I155" s="93"/>
      <c r="J155" s="93"/>
      <c r="K155" s="18"/>
      <c r="L155" s="18"/>
      <c r="M155" s="129" t="s">
        <v>186</v>
      </c>
    </row>
    <row r="156" spans="1:13" ht="51" customHeight="1" x14ac:dyDescent="0.25">
      <c r="A156" s="170" t="s">
        <v>178</v>
      </c>
      <c r="B156" s="170"/>
      <c r="C156" s="170"/>
      <c r="D156" s="170"/>
      <c r="E156" s="170"/>
      <c r="F156" s="170"/>
      <c r="G156" s="170"/>
      <c r="H156" s="170"/>
      <c r="I156" s="170"/>
      <c r="J156" s="170"/>
      <c r="K156" s="170"/>
      <c r="L156" s="170"/>
      <c r="M156" s="170"/>
    </row>
    <row r="157" spans="1:13" ht="51" customHeight="1" x14ac:dyDescent="0.25">
      <c r="A157" s="236" t="s">
        <v>295</v>
      </c>
      <c r="B157" s="237"/>
      <c r="C157" s="237"/>
      <c r="D157" s="237"/>
      <c r="E157" s="237"/>
      <c r="F157" s="237"/>
      <c r="G157" s="237"/>
      <c r="H157" s="237"/>
      <c r="I157" s="237"/>
      <c r="J157" s="237"/>
      <c r="K157" s="237"/>
      <c r="L157" s="237"/>
      <c r="M157" s="237"/>
    </row>
    <row r="158" spans="1:13" ht="51" customHeight="1" x14ac:dyDescent="0.25">
      <c r="A158" s="94" t="s">
        <v>7</v>
      </c>
      <c r="B158" s="68" t="s">
        <v>8</v>
      </c>
      <c r="C158" s="177" t="s">
        <v>173</v>
      </c>
      <c r="D158" s="178"/>
      <c r="E158" s="178"/>
      <c r="F158" s="179"/>
      <c r="G158" s="55" t="s">
        <v>92</v>
      </c>
      <c r="H158" s="95"/>
      <c r="I158" s="95" t="s">
        <v>187</v>
      </c>
      <c r="J158" s="95" t="s">
        <v>188</v>
      </c>
      <c r="K158" s="95" t="s">
        <v>235</v>
      </c>
      <c r="L158" s="96" t="s">
        <v>94</v>
      </c>
      <c r="M158" s="96" t="s">
        <v>91</v>
      </c>
    </row>
    <row r="159" spans="1:13" ht="18.75" customHeight="1" x14ac:dyDescent="0.25">
      <c r="A159" s="171" t="s">
        <v>0</v>
      </c>
      <c r="B159" s="138" t="s">
        <v>103</v>
      </c>
      <c r="C159" s="167" t="s">
        <v>104</v>
      </c>
      <c r="D159" s="167"/>
      <c r="E159" s="167"/>
      <c r="F159" s="167"/>
      <c r="G159" s="106"/>
      <c r="H159" s="138" t="s">
        <v>269</v>
      </c>
      <c r="I159" s="132">
        <v>470374309</v>
      </c>
      <c r="J159" s="132">
        <v>470374309</v>
      </c>
      <c r="K159" s="132">
        <v>470374309</v>
      </c>
      <c r="L159" s="174">
        <v>470698309</v>
      </c>
      <c r="M159" s="174">
        <v>470698309</v>
      </c>
    </row>
    <row r="160" spans="1:13" ht="38.25" x14ac:dyDescent="0.25">
      <c r="A160" s="172"/>
      <c r="B160" s="139"/>
      <c r="C160" s="183" t="s">
        <v>105</v>
      </c>
      <c r="D160" s="184"/>
      <c r="E160" s="184"/>
      <c r="F160" s="185"/>
      <c r="G160" s="97" t="s">
        <v>236</v>
      </c>
      <c r="H160" s="139"/>
      <c r="I160" s="133"/>
      <c r="J160" s="133"/>
      <c r="K160" s="133"/>
      <c r="L160" s="175"/>
      <c r="M160" s="175"/>
    </row>
    <row r="161" spans="1:13" ht="38.25" x14ac:dyDescent="0.25">
      <c r="A161" s="172"/>
      <c r="B161" s="139"/>
      <c r="C161" s="186"/>
      <c r="D161" s="187"/>
      <c r="E161" s="187"/>
      <c r="F161" s="188"/>
      <c r="G161" s="97" t="s">
        <v>237</v>
      </c>
      <c r="H161" s="140"/>
      <c r="I161" s="134"/>
      <c r="J161" s="134"/>
      <c r="K161" s="134"/>
      <c r="L161" s="176"/>
      <c r="M161" s="176"/>
    </row>
    <row r="162" spans="1:13" x14ac:dyDescent="0.25">
      <c r="A162" s="173"/>
      <c r="B162" s="140"/>
      <c r="C162" s="135" t="s">
        <v>174</v>
      </c>
      <c r="D162" s="136"/>
      <c r="E162" s="136"/>
      <c r="F162" s="136"/>
      <c r="G162" s="136"/>
      <c r="H162" s="137"/>
      <c r="I162" s="98">
        <f>+I159</f>
        <v>470374309</v>
      </c>
      <c r="J162" s="98">
        <f>+J159</f>
        <v>470374309</v>
      </c>
      <c r="K162" s="98">
        <f>+K159</f>
        <v>470374309</v>
      </c>
      <c r="L162" s="99">
        <f t="shared" ref="L162:M162" si="22">+L159</f>
        <v>470698309</v>
      </c>
      <c r="M162" s="99">
        <f t="shared" si="22"/>
        <v>470698309</v>
      </c>
    </row>
    <row r="163" spans="1:13" ht="38.25" customHeight="1" x14ac:dyDescent="0.25">
      <c r="A163" s="100" t="s">
        <v>13</v>
      </c>
      <c r="B163" s="101" t="s">
        <v>1</v>
      </c>
      <c r="C163" s="102" t="s">
        <v>4</v>
      </c>
      <c r="D163" s="101" t="s">
        <v>14</v>
      </c>
      <c r="E163" s="29" t="s">
        <v>211</v>
      </c>
      <c r="F163" s="70" t="s">
        <v>43</v>
      </c>
      <c r="G163" s="72" t="s">
        <v>116</v>
      </c>
      <c r="H163" s="72" t="s">
        <v>192</v>
      </c>
      <c r="I163" s="103" t="s">
        <v>15</v>
      </c>
      <c r="J163" s="33"/>
      <c r="K163" s="24"/>
      <c r="L163" s="104"/>
      <c r="M163" s="104"/>
    </row>
    <row r="164" spans="1:13" ht="63.75" x14ac:dyDescent="0.25">
      <c r="A164" s="105" t="s">
        <v>6</v>
      </c>
      <c r="B164" s="13" t="s">
        <v>183</v>
      </c>
      <c r="C164" s="16" t="s">
        <v>184</v>
      </c>
      <c r="D164" s="16" t="s">
        <v>238</v>
      </c>
      <c r="E164" s="106"/>
      <c r="F164" s="107">
        <v>125000</v>
      </c>
      <c r="G164" s="107">
        <v>125000</v>
      </c>
      <c r="H164" s="107">
        <v>125000</v>
      </c>
      <c r="I164" s="108" t="s">
        <v>185</v>
      </c>
      <c r="J164" s="33"/>
      <c r="K164" s="24"/>
      <c r="L164" s="104"/>
      <c r="M164" s="104"/>
    </row>
    <row r="165" spans="1:13" ht="63.75" x14ac:dyDescent="0.25">
      <c r="A165" s="105" t="s">
        <v>6</v>
      </c>
      <c r="B165" s="13" t="s">
        <v>147</v>
      </c>
      <c r="C165" s="16" t="s">
        <v>106</v>
      </c>
      <c r="D165" s="16" t="s">
        <v>239</v>
      </c>
      <c r="E165" s="109"/>
      <c r="F165" s="107">
        <v>235000</v>
      </c>
      <c r="G165" s="107">
        <v>235000</v>
      </c>
      <c r="H165" s="107">
        <v>235000</v>
      </c>
      <c r="I165" s="108" t="s">
        <v>111</v>
      </c>
      <c r="J165" s="33"/>
      <c r="K165" s="24"/>
      <c r="L165" s="104"/>
      <c r="M165" s="104"/>
    </row>
    <row r="166" spans="1:13" ht="38.25" x14ac:dyDescent="0.25">
      <c r="A166" s="105" t="s">
        <v>6</v>
      </c>
      <c r="B166" s="13" t="s">
        <v>148</v>
      </c>
      <c r="C166" s="16" t="s">
        <v>107</v>
      </c>
      <c r="D166" s="16" t="s">
        <v>108</v>
      </c>
      <c r="E166" s="106"/>
      <c r="F166" s="107">
        <v>2250000</v>
      </c>
      <c r="G166" s="107">
        <v>2250000</v>
      </c>
      <c r="H166" s="107">
        <v>2250000</v>
      </c>
      <c r="I166" s="108" t="s">
        <v>112</v>
      </c>
      <c r="J166" s="33"/>
      <c r="K166" s="24"/>
      <c r="L166" s="104"/>
      <c r="M166" s="104"/>
    </row>
    <row r="167" spans="1:13" ht="76.5" x14ac:dyDescent="0.25">
      <c r="A167" s="16" t="s">
        <v>6</v>
      </c>
      <c r="B167" s="13" t="s">
        <v>149</v>
      </c>
      <c r="C167" s="16" t="s">
        <v>109</v>
      </c>
      <c r="D167" s="16" t="s">
        <v>110</v>
      </c>
      <c r="E167" s="106"/>
      <c r="F167" s="107">
        <v>100000</v>
      </c>
      <c r="G167" s="107">
        <v>100000</v>
      </c>
      <c r="H167" s="107">
        <v>100000</v>
      </c>
      <c r="I167" s="108" t="s">
        <v>113</v>
      </c>
      <c r="J167" s="33"/>
      <c r="K167" s="24"/>
      <c r="L167" s="104"/>
      <c r="M167" s="104"/>
    </row>
    <row r="168" spans="1:13" x14ac:dyDescent="0.25">
      <c r="A168" s="110"/>
      <c r="B168" s="110"/>
      <c r="C168" s="180" t="s">
        <v>179</v>
      </c>
      <c r="D168" s="181"/>
      <c r="E168" s="181"/>
      <c r="F168" s="181"/>
      <c r="G168" s="181"/>
      <c r="H168" s="182"/>
      <c r="I168" s="125">
        <f>+I162</f>
        <v>470374309</v>
      </c>
      <c r="J168" s="39">
        <f>+J162</f>
        <v>470374309</v>
      </c>
      <c r="K168" s="111">
        <f>+K162</f>
        <v>470374309</v>
      </c>
      <c r="L168" s="112">
        <f t="shared" ref="L168:M168" si="23">+L162</f>
        <v>470698309</v>
      </c>
      <c r="M168" s="112">
        <f t="shared" si="23"/>
        <v>470698309</v>
      </c>
    </row>
    <row r="169" spans="1:13" x14ac:dyDescent="0.25">
      <c r="A169" s="110"/>
      <c r="B169" s="110"/>
      <c r="C169" s="146" t="s">
        <v>102</v>
      </c>
      <c r="D169" s="147"/>
      <c r="E169" s="147"/>
      <c r="F169" s="147"/>
      <c r="G169" s="147"/>
      <c r="H169" s="148"/>
      <c r="I169" s="113"/>
      <c r="J169" s="113"/>
      <c r="K169" s="114"/>
      <c r="L169" s="115"/>
      <c r="M169" s="115"/>
    </row>
    <row r="170" spans="1:13" x14ac:dyDescent="0.25">
      <c r="A170" s="116"/>
      <c r="B170" s="110"/>
      <c r="C170" s="143" t="s">
        <v>275</v>
      </c>
      <c r="D170" s="144"/>
      <c r="E170" s="144"/>
      <c r="F170" s="144"/>
      <c r="G170" s="144"/>
      <c r="H170" s="145"/>
      <c r="I170" s="64">
        <f>SUM(I168:I169)</f>
        <v>470374309</v>
      </c>
      <c r="J170" s="64">
        <f t="shared" ref="J170:M170" si="24">SUM(J168:J169)</f>
        <v>470374309</v>
      </c>
      <c r="K170" s="117">
        <f t="shared" si="24"/>
        <v>470374309</v>
      </c>
      <c r="L170" s="118">
        <f t="shared" si="24"/>
        <v>470698309</v>
      </c>
      <c r="M170" s="118">
        <f t="shared" si="24"/>
        <v>470698309</v>
      </c>
    </row>
    <row r="171" spans="1:13" s="2" customFormat="1" ht="45" customHeight="1" x14ac:dyDescent="0.25">
      <c r="A171" s="119"/>
      <c r="B171" s="120"/>
      <c r="C171" s="23"/>
      <c r="D171" s="23"/>
      <c r="E171" s="23"/>
      <c r="F171" s="77"/>
      <c r="G171" s="77"/>
      <c r="H171" s="77"/>
      <c r="I171" s="77"/>
      <c r="J171" s="77"/>
      <c r="K171" s="77"/>
      <c r="L171" s="121"/>
      <c r="M171" s="121"/>
    </row>
  </sheetData>
  <mergeCells count="328">
    <mergeCell ref="C15:C16"/>
    <mergeCell ref="D15:D16"/>
    <mergeCell ref="I15:I16"/>
    <mergeCell ref="A3:M3"/>
    <mergeCell ref="A24:M24"/>
    <mergeCell ref="A58:M58"/>
    <mergeCell ref="A80:M80"/>
    <mergeCell ref="A79:M79"/>
    <mergeCell ref="A33:A34"/>
    <mergeCell ref="C26:F26"/>
    <mergeCell ref="C27:F28"/>
    <mergeCell ref="B26:B29"/>
    <mergeCell ref="C31:C32"/>
    <mergeCell ref="D31:D32"/>
    <mergeCell ref="C40:F40"/>
    <mergeCell ref="J26:J27"/>
    <mergeCell ref="A31:A32"/>
    <mergeCell ref="B33:B34"/>
    <mergeCell ref="I33:I34"/>
    <mergeCell ref="I31:I32"/>
    <mergeCell ref="C35:C36"/>
    <mergeCell ref="I37:I38"/>
    <mergeCell ref="M26:M27"/>
    <mergeCell ref="C29:G29"/>
    <mergeCell ref="M140:M141"/>
    <mergeCell ref="C133:C134"/>
    <mergeCell ref="A157:M157"/>
    <mergeCell ref="L82:L83"/>
    <mergeCell ref="M82:M83"/>
    <mergeCell ref="I46:I47"/>
    <mergeCell ref="H60:H61"/>
    <mergeCell ref="I60:I61"/>
    <mergeCell ref="J60:J61"/>
    <mergeCell ref="C48:C49"/>
    <mergeCell ref="D48:D49"/>
    <mergeCell ref="I86:I87"/>
    <mergeCell ref="C86:C87"/>
    <mergeCell ref="H82:H83"/>
    <mergeCell ref="I82:I83"/>
    <mergeCell ref="J82:J83"/>
    <mergeCell ref="K82:K83"/>
    <mergeCell ref="C61:F61"/>
    <mergeCell ref="C84:G84"/>
    <mergeCell ref="L60:L61"/>
    <mergeCell ref="M60:M61"/>
    <mergeCell ref="K60:K61"/>
    <mergeCell ref="C71:G71"/>
    <mergeCell ref="C72:G72"/>
    <mergeCell ref="B95:B97"/>
    <mergeCell ref="A99:A100"/>
    <mergeCell ref="D101:D102"/>
    <mergeCell ref="D131:D132"/>
    <mergeCell ref="I92:I93"/>
    <mergeCell ref="C90:C91"/>
    <mergeCell ref="I99:I100"/>
    <mergeCell ref="B133:B134"/>
    <mergeCell ref="B131:B132"/>
    <mergeCell ref="C113:C114"/>
    <mergeCell ref="D113:D114"/>
    <mergeCell ref="C76:G76"/>
    <mergeCell ref="C81:F81"/>
    <mergeCell ref="C73:G73"/>
    <mergeCell ref="I117:I118"/>
    <mergeCell ref="C115:C116"/>
    <mergeCell ref="D115:D116"/>
    <mergeCell ref="D103:D104"/>
    <mergeCell ref="I48:I49"/>
    <mergeCell ref="C97:G97"/>
    <mergeCell ref="I90:I91"/>
    <mergeCell ref="G95:G96"/>
    <mergeCell ref="C96:F96"/>
    <mergeCell ref="C52:C53"/>
    <mergeCell ref="D52:D53"/>
    <mergeCell ref="I52:I53"/>
    <mergeCell ref="D64:D65"/>
    <mergeCell ref="A95:A97"/>
    <mergeCell ref="A15:A16"/>
    <mergeCell ref="B15:B16"/>
    <mergeCell ref="B99:B100"/>
    <mergeCell ref="C99:C100"/>
    <mergeCell ref="D99:D100"/>
    <mergeCell ref="B147:B148"/>
    <mergeCell ref="C147:C148"/>
    <mergeCell ref="C135:C136"/>
    <mergeCell ref="D117:D118"/>
    <mergeCell ref="B115:B116"/>
    <mergeCell ref="C119:G119"/>
    <mergeCell ref="C120:G120"/>
    <mergeCell ref="C121:G121"/>
    <mergeCell ref="C107:F107"/>
    <mergeCell ref="C131:C132"/>
    <mergeCell ref="G140:G141"/>
    <mergeCell ref="C140:F140"/>
    <mergeCell ref="C41:F43"/>
    <mergeCell ref="C74:G74"/>
    <mergeCell ref="C59:F59"/>
    <mergeCell ref="G60:G61"/>
    <mergeCell ref="C75:G75"/>
    <mergeCell ref="C6:F6"/>
    <mergeCell ref="B140:B143"/>
    <mergeCell ref="G82:G83"/>
    <mergeCell ref="C83:F83"/>
    <mergeCell ref="D66:D67"/>
    <mergeCell ref="A64:A65"/>
    <mergeCell ref="I64:I65"/>
    <mergeCell ref="I68:I69"/>
    <mergeCell ref="A52:A53"/>
    <mergeCell ref="I66:I67"/>
    <mergeCell ref="C82:F82"/>
    <mergeCell ref="C54:G54"/>
    <mergeCell ref="C55:G55"/>
    <mergeCell ref="C56:G56"/>
    <mergeCell ref="B60:B62"/>
    <mergeCell ref="C70:G70"/>
    <mergeCell ref="A68:A69"/>
    <mergeCell ref="B68:B69"/>
    <mergeCell ref="D68:D69"/>
    <mergeCell ref="C94:F94"/>
    <mergeCell ref="B101:B102"/>
    <mergeCell ref="C68:C69"/>
    <mergeCell ref="B64:B65"/>
    <mergeCell ref="C64:C65"/>
    <mergeCell ref="B82:B84"/>
    <mergeCell ref="L5:L6"/>
    <mergeCell ref="G26:G27"/>
    <mergeCell ref="A26:A29"/>
    <mergeCell ref="A23:M23"/>
    <mergeCell ref="B52:B53"/>
    <mergeCell ref="I50:I51"/>
    <mergeCell ref="A66:A67"/>
    <mergeCell ref="B66:B67"/>
    <mergeCell ref="C66:C67"/>
    <mergeCell ref="G5:G6"/>
    <mergeCell ref="I9:I10"/>
    <mergeCell ref="A11:A12"/>
    <mergeCell ref="B11:B12"/>
    <mergeCell ref="C11:C12"/>
    <mergeCell ref="D11:D12"/>
    <mergeCell ref="I11:I12"/>
    <mergeCell ref="H5:H6"/>
    <mergeCell ref="I5:I6"/>
    <mergeCell ref="C5:F5"/>
    <mergeCell ref="B9:B10"/>
    <mergeCell ref="A9:A10"/>
    <mergeCell ref="C9:C10"/>
    <mergeCell ref="D9:D10"/>
    <mergeCell ref="C88:C89"/>
    <mergeCell ref="D88:D89"/>
    <mergeCell ref="A88:A89"/>
    <mergeCell ref="C92:C93"/>
    <mergeCell ref="D92:D93"/>
    <mergeCell ref="D90:D91"/>
    <mergeCell ref="B92:B93"/>
    <mergeCell ref="A86:A87"/>
    <mergeCell ref="B86:B87"/>
    <mergeCell ref="A90:A91"/>
    <mergeCell ref="B90:B91"/>
    <mergeCell ref="H26:H27"/>
    <mergeCell ref="I26:I27"/>
    <mergeCell ref="C44:G44"/>
    <mergeCell ref="A40:A44"/>
    <mergeCell ref="C60:F60"/>
    <mergeCell ref="A60:A62"/>
    <mergeCell ref="A48:A49"/>
    <mergeCell ref="B40:B44"/>
    <mergeCell ref="D46:D47"/>
    <mergeCell ref="A46:A47"/>
    <mergeCell ref="B46:B47"/>
    <mergeCell ref="C46:C47"/>
    <mergeCell ref="B31:B32"/>
    <mergeCell ref="A140:A143"/>
    <mergeCell ref="C141:F142"/>
    <mergeCell ref="C111:G111"/>
    <mergeCell ref="A124:M124"/>
    <mergeCell ref="B113:B114"/>
    <mergeCell ref="A131:A132"/>
    <mergeCell ref="I133:I134"/>
    <mergeCell ref="D135:D136"/>
    <mergeCell ref="A105:A106"/>
    <mergeCell ref="A115:A116"/>
    <mergeCell ref="B117:B118"/>
    <mergeCell ref="C117:C118"/>
    <mergeCell ref="B105:B106"/>
    <mergeCell ref="C105:C106"/>
    <mergeCell ref="A108:A111"/>
    <mergeCell ref="B108:B111"/>
    <mergeCell ref="C108:F108"/>
    <mergeCell ref="G108:G109"/>
    <mergeCell ref="C109:F110"/>
    <mergeCell ref="C126:F126"/>
    <mergeCell ref="A117:A118"/>
    <mergeCell ref="A133:A134"/>
    <mergeCell ref="A137:A138"/>
    <mergeCell ref="B135:B136"/>
    <mergeCell ref="J5:J6"/>
    <mergeCell ref="K5:K6"/>
    <mergeCell ref="A113:A114"/>
    <mergeCell ref="A103:A104"/>
    <mergeCell ref="B103:B104"/>
    <mergeCell ref="C103:C104"/>
    <mergeCell ref="D105:D106"/>
    <mergeCell ref="C101:C102"/>
    <mergeCell ref="A127:A129"/>
    <mergeCell ref="G127:G128"/>
    <mergeCell ref="B127:B129"/>
    <mergeCell ref="C128:F128"/>
    <mergeCell ref="C127:F127"/>
    <mergeCell ref="A125:M125"/>
    <mergeCell ref="I127:I128"/>
    <mergeCell ref="J127:J128"/>
    <mergeCell ref="K127:K128"/>
    <mergeCell ref="L127:L128"/>
    <mergeCell ref="M127:M128"/>
    <mergeCell ref="C95:F95"/>
    <mergeCell ref="A82:A84"/>
    <mergeCell ref="I88:I89"/>
    <mergeCell ref="D86:D87"/>
    <mergeCell ref="C18:G18"/>
    <mergeCell ref="B145:B146"/>
    <mergeCell ref="C160:F161"/>
    <mergeCell ref="C145:C146"/>
    <mergeCell ref="A147:A148"/>
    <mergeCell ref="A2:M2"/>
    <mergeCell ref="C4:F4"/>
    <mergeCell ref="C25:F25"/>
    <mergeCell ref="C39:F39"/>
    <mergeCell ref="H40:H41"/>
    <mergeCell ref="I40:I41"/>
    <mergeCell ref="J40:J41"/>
    <mergeCell ref="K40:K41"/>
    <mergeCell ref="L40:L41"/>
    <mergeCell ref="M40:M41"/>
    <mergeCell ref="G40:G41"/>
    <mergeCell ref="K26:K27"/>
    <mergeCell ref="L26:L27"/>
    <mergeCell ref="A35:A36"/>
    <mergeCell ref="D35:D36"/>
    <mergeCell ref="B35:B36"/>
    <mergeCell ref="I35:I36"/>
    <mergeCell ref="B37:B38"/>
    <mergeCell ref="I13:I14"/>
    <mergeCell ref="M5:M6"/>
    <mergeCell ref="B137:B138"/>
    <mergeCell ref="C137:C138"/>
    <mergeCell ref="D137:D138"/>
    <mergeCell ref="C159:F159"/>
    <mergeCell ref="A149:A150"/>
    <mergeCell ref="B149:B150"/>
    <mergeCell ref="C149:C150"/>
    <mergeCell ref="D149:D150"/>
    <mergeCell ref="A101:A102"/>
    <mergeCell ref="C143:G143"/>
    <mergeCell ref="A156:M156"/>
    <mergeCell ref="A159:A162"/>
    <mergeCell ref="B159:B162"/>
    <mergeCell ref="I145:I146"/>
    <mergeCell ref="L159:L161"/>
    <mergeCell ref="M159:M161"/>
    <mergeCell ref="D147:D148"/>
    <mergeCell ref="D145:D146"/>
    <mergeCell ref="I147:I148"/>
    <mergeCell ref="C158:F158"/>
    <mergeCell ref="C151:G151"/>
    <mergeCell ref="C152:G152"/>
    <mergeCell ref="C153:G153"/>
    <mergeCell ref="A145:A146"/>
    <mergeCell ref="C7:G7"/>
    <mergeCell ref="C17:G17"/>
    <mergeCell ref="A5:A7"/>
    <mergeCell ref="B5:B7"/>
    <mergeCell ref="B48:B49"/>
    <mergeCell ref="C50:C51"/>
    <mergeCell ref="D50:D51"/>
    <mergeCell ref="A50:A51"/>
    <mergeCell ref="A135:A136"/>
    <mergeCell ref="C33:C34"/>
    <mergeCell ref="D33:D34"/>
    <mergeCell ref="C19:G19"/>
    <mergeCell ref="C20:G20"/>
    <mergeCell ref="C62:G62"/>
    <mergeCell ref="A37:A38"/>
    <mergeCell ref="B50:B51"/>
    <mergeCell ref="D37:D38"/>
    <mergeCell ref="C37:C38"/>
    <mergeCell ref="A13:A14"/>
    <mergeCell ref="B13:B14"/>
    <mergeCell ref="C13:C14"/>
    <mergeCell ref="D13:D14"/>
    <mergeCell ref="A92:A93"/>
    <mergeCell ref="B88:B89"/>
    <mergeCell ref="J95:J96"/>
    <mergeCell ref="K95:K96"/>
    <mergeCell ref="L95:L96"/>
    <mergeCell ref="M95:M96"/>
    <mergeCell ref="I115:I116"/>
    <mergeCell ref="M108:M109"/>
    <mergeCell ref="I137:I138"/>
    <mergeCell ref="H108:H109"/>
    <mergeCell ref="I108:I109"/>
    <mergeCell ref="I113:I114"/>
    <mergeCell ref="I135:I136"/>
    <mergeCell ref="I101:I102"/>
    <mergeCell ref="I131:I132"/>
    <mergeCell ref="I105:I106"/>
    <mergeCell ref="H95:H96"/>
    <mergeCell ref="I95:I96"/>
    <mergeCell ref="I103:I104"/>
    <mergeCell ref="I149:I150"/>
    <mergeCell ref="I159:I161"/>
    <mergeCell ref="C129:G129"/>
    <mergeCell ref="H159:H161"/>
    <mergeCell ref="J108:J109"/>
    <mergeCell ref="K108:K109"/>
    <mergeCell ref="L108:L109"/>
    <mergeCell ref="C170:H170"/>
    <mergeCell ref="C169:H169"/>
    <mergeCell ref="K159:K161"/>
    <mergeCell ref="J159:J161"/>
    <mergeCell ref="H127:H128"/>
    <mergeCell ref="C139:F139"/>
    <mergeCell ref="C162:H162"/>
    <mergeCell ref="C168:H168"/>
    <mergeCell ref="H140:H141"/>
    <mergeCell ref="I140:I141"/>
    <mergeCell ref="D133:D134"/>
    <mergeCell ref="J140:J141"/>
    <mergeCell ref="K140:K141"/>
    <mergeCell ref="L140:L141"/>
  </mergeCells>
  <printOptions horizontalCentered="1"/>
  <pageMargins left="0.23622047244094491" right="0.23622047244094491" top="0.39370078740157483" bottom="0.39370078740157483" header="0.31496062992125984" footer="0.31496062992125984"/>
  <pageSetup paperSize="9" scale="37" fitToHeight="0" orientation="landscape" r:id="rId1"/>
  <rowBreaks count="5" manualBreakCount="5">
    <brk id="21" max="13" man="1"/>
    <brk id="39" max="12" man="1"/>
    <brk id="56" max="12" man="1"/>
    <brk id="97" max="13" man="1"/>
    <brk id="142" max="1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ALL6 OBIETTIVI DIPTI + ARCH NOT</vt:lpstr>
      <vt:lpstr>'ALL6 OBIETTIVI DIPTI + ARCH NOT'!Area_stampa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Marco Giuseppone</dc:creator>
  <cp:lastModifiedBy>Maria Martorelli</cp:lastModifiedBy>
  <cp:lastPrinted>2020-02-10T14:55:38Z</cp:lastPrinted>
  <dcterms:created xsi:type="dcterms:W3CDTF">2015-01-30T11:20:34Z</dcterms:created>
  <dcterms:modified xsi:type="dcterms:W3CDTF">2020-03-27T14:46:01Z</dcterms:modified>
</cp:coreProperties>
</file>