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ia.martorelli\Desktop\Direttiva annuale ministro 2020\"/>
    </mc:Choice>
  </mc:AlternateContent>
  <bookViews>
    <workbookView xWindow="0" yWindow="0" windowWidth="25200" windowHeight="10785" tabRatio="536"/>
  </bookViews>
  <sheets>
    <sheet name="ALL 4 GRAFICA RISORSE" sheetId="16" r:id="rId1"/>
  </sheets>
  <definedNames>
    <definedName name="_xlnm.Print_Area" localSheetId="0">'ALL 4 GRAFICA RISORSE'!$F$2:$T$35</definedName>
  </definedNames>
  <calcPr calcId="152511"/>
</workbook>
</file>

<file path=xl/calcChain.xml><?xml version="1.0" encoding="utf-8"?>
<calcChain xmlns="http://schemas.openxmlformats.org/spreadsheetml/2006/main">
  <c r="D45" i="16" l="1"/>
  <c r="C45" i="16"/>
  <c r="B45" i="16"/>
  <c r="D54" i="16" l="1"/>
  <c r="D62" i="16" s="1"/>
  <c r="C54" i="16"/>
  <c r="C62" i="16" s="1"/>
  <c r="D53" i="16"/>
  <c r="C53" i="16"/>
  <c r="C61" i="16" s="1"/>
  <c r="B53" i="16"/>
  <c r="B61" i="16" s="1"/>
  <c r="D51" i="16"/>
  <c r="D49" i="16" s="1"/>
  <c r="C51" i="16"/>
  <c r="C50" i="16" s="1"/>
  <c r="B51" i="16"/>
  <c r="B50" i="16" s="1"/>
  <c r="C44" i="16"/>
  <c r="D44" i="16"/>
  <c r="D43" i="16"/>
  <c r="C43" i="16"/>
  <c r="B49" i="16" l="1"/>
  <c r="C49" i="16"/>
  <c r="D57" i="16"/>
  <c r="D56" i="16" s="1"/>
  <c r="D61" i="16"/>
  <c r="C57" i="16"/>
  <c r="C55" i="16" s="1"/>
  <c r="D50" i="16"/>
  <c r="D55" i="16" l="1"/>
  <c r="C56" i="16"/>
  <c r="D24" i="16" l="1"/>
  <c r="D32" i="16" s="1"/>
  <c r="C24" i="16"/>
  <c r="C32" i="16" s="1"/>
  <c r="B24" i="16"/>
  <c r="B32" i="16" s="1"/>
  <c r="D23" i="16"/>
  <c r="D31" i="16" s="1"/>
  <c r="C23" i="16"/>
  <c r="C31" i="16" s="1"/>
  <c r="B23" i="16"/>
  <c r="B31" i="16" s="1"/>
  <c r="D21" i="16"/>
  <c r="D20" i="16" s="1"/>
  <c r="C21" i="16"/>
  <c r="C20" i="16" s="1"/>
  <c r="B21" i="16"/>
  <c r="B19" i="16" s="1"/>
  <c r="D15" i="16"/>
  <c r="D14" i="16" s="1"/>
  <c r="C15" i="16"/>
  <c r="C14" i="16" s="1"/>
  <c r="B15" i="16"/>
  <c r="D19" i="16" l="1"/>
  <c r="C19" i="16"/>
  <c r="B20" i="16"/>
  <c r="D27" i="16"/>
  <c r="D25" i="16" s="1"/>
  <c r="B13" i="16"/>
  <c r="B14" i="16"/>
  <c r="D13" i="16"/>
  <c r="C27" i="16"/>
  <c r="C26" i="16" s="1"/>
  <c r="C13" i="16"/>
  <c r="B27" i="16"/>
  <c r="B26" i="16" s="1"/>
  <c r="D26" i="16" l="1"/>
  <c r="B25" i="16"/>
  <c r="C25" i="16"/>
  <c r="B44" i="16" l="1"/>
  <c r="B54" i="16"/>
  <c r="B62" i="16" s="1"/>
  <c r="B57" i="16" l="1"/>
  <c r="B55" i="16" s="1"/>
  <c r="B43" i="16"/>
  <c r="B56" i="16" l="1"/>
</calcChain>
</file>

<file path=xl/sharedStrings.xml><?xml version="1.0" encoding="utf-8"?>
<sst xmlns="http://schemas.openxmlformats.org/spreadsheetml/2006/main" count="62" uniqueCount="31">
  <si>
    <t>Totale altre Risorse assegnate ai CDR</t>
  </si>
  <si>
    <t>TABELLA 5 - MINISTERO DELLA GIUSTIZIA</t>
  </si>
  <si>
    <t>TOTALE TABELLA 5 - MINISTERO DELL GIUSTIZIA</t>
  </si>
  <si>
    <t>TOTALE COMPLESSIVO</t>
  </si>
  <si>
    <t>Totale Complessivo altre Risorse assegnate ai CDR</t>
  </si>
  <si>
    <t>Percentuale Risorse assegnate ai CDR (obiettivi strutturali)</t>
  </si>
  <si>
    <t>Totale complessivo  Risorse assegnate alla Giustizia</t>
  </si>
  <si>
    <t>Figura 1</t>
  </si>
  <si>
    <t>Bilancio ARCHIVI NOTARILI</t>
  </si>
  <si>
    <t>ANNO 2020</t>
  </si>
  <si>
    <t>COMPETENZA</t>
  </si>
  <si>
    <t>CASSA</t>
  </si>
  <si>
    <t>Percentuale altre Risorse assegnate ai CDR</t>
  </si>
  <si>
    <t xml:space="preserve">Altre Risorse assegnate ai CDR </t>
  </si>
  <si>
    <t>Allegato 4 - cp</t>
  </si>
  <si>
    <t>Allegato 4 - cs</t>
  </si>
  <si>
    <t>ANNO 2021</t>
  </si>
  <si>
    <t>Totale Risorse assegnate ad obiettivi collegati a priorità politiche - Giustizia</t>
  </si>
  <si>
    <t>Percentuale assegnata agli obiettivi collegati a priorità politiche</t>
  </si>
  <si>
    <t>Totale Complessivo Risorse assegnate ad obiettivi collegati a priorità politiche</t>
  </si>
  <si>
    <t xml:space="preserve">Percentuale Risorse assegnate ai CDR </t>
  </si>
  <si>
    <t>Risorse assegnate agli obiettivi collegati a priorità politiche</t>
  </si>
  <si>
    <t>ANNO 2022</t>
  </si>
  <si>
    <t>Risorse assegnate alla giustizia per il Triennio 2020 - 2022 COMPETENZA</t>
  </si>
  <si>
    <t>Risorse assegnate alla giustizia per il Triennio 2020 - 2022 CASSA</t>
  </si>
  <si>
    <t xml:space="preserve">Totale altre Risorse assegnate </t>
  </si>
  <si>
    <t xml:space="preserve">Percentuale Risorse assegnate </t>
  </si>
  <si>
    <t xml:space="preserve"> ARCHIVI NOTARILI (Bilancio approvato con D.I. 4 settembre2019</t>
  </si>
  <si>
    <t xml:space="preserve"> RISORSE DESTINATE AGLI OBIETTIVI DEL MINISTERO DELLA GIUSTIZIA
(Tabella 5 Decreto del Ministro dell'Economia e delle Finanze del 30 dicembre 2019)</t>
  </si>
  <si>
    <t xml:space="preserve"> ARCHIVI NOTARILI (Bilancio approvato con D.I.) </t>
  </si>
  <si>
    <t>TOTALE COMPLESSIVO RISORSE ASSEGNATE ALLE GIUSTIZIA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</si>
</sst>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6"/>
      <color theme="3"/>
      <name val="Cambria"/>
      <family val="2"/>
      <scheme val="major"/>
    </font>
    <font>
      <b/>
      <sz val="10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/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 style="thin">
        <color theme="1"/>
      </right>
      <top style="thin">
        <color indexed="64"/>
      </top>
      <bottom/>
      <diagonal/>
    </border>
    <border>
      <left style="thin">
        <color theme="1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1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4" fillId="0" borderId="16" applyNumberFormat="0" applyFill="0" applyAlignment="0" applyProtection="0"/>
  </cellStyleXfs>
  <cellXfs count="54">
    <xf numFmtId="0" fontId="0" fillId="0" borderId="0" xfId="0"/>
    <xf numFmtId="0" fontId="0" fillId="0" borderId="0" xfId="0" applyFont="1"/>
    <xf numFmtId="0" fontId="0" fillId="0" borderId="0" xfId="0" applyAlignment="1"/>
    <xf numFmtId="0" fontId="9" fillId="0" borderId="0" xfId="0" applyFont="1"/>
    <xf numFmtId="0" fontId="9" fillId="0" borderId="9" xfId="0" applyFont="1" applyBorder="1"/>
    <xf numFmtId="0" fontId="9" fillId="0" borderId="0" xfId="0" applyFont="1" applyBorder="1"/>
    <xf numFmtId="43" fontId="9" fillId="0" borderId="17" xfId="0" applyNumberFormat="1" applyFont="1" applyBorder="1"/>
    <xf numFmtId="43" fontId="9" fillId="0" borderId="18" xfId="0" applyNumberFormat="1" applyFont="1" applyBorder="1"/>
    <xf numFmtId="43" fontId="9" fillId="0" borderId="2" xfId="0" applyNumberFormat="1" applyFont="1" applyBorder="1"/>
    <xf numFmtId="43" fontId="9" fillId="0" borderId="19" xfId="0" applyNumberFormat="1" applyFont="1" applyBorder="1"/>
    <xf numFmtId="43" fontId="9" fillId="0" borderId="4" xfId="0" applyNumberFormat="1" applyFont="1" applyBorder="1"/>
    <xf numFmtId="10" fontId="9" fillId="0" borderId="12" xfId="0" applyNumberFormat="1" applyFont="1" applyBorder="1"/>
    <xf numFmtId="0" fontId="7" fillId="0" borderId="9" xfId="0" applyFont="1" applyBorder="1"/>
    <xf numFmtId="43" fontId="7" fillId="0" borderId="19" xfId="0" applyNumberFormat="1" applyFont="1" applyBorder="1"/>
    <xf numFmtId="43" fontId="7" fillId="0" borderId="12" xfId="0" applyNumberFormat="1" applyFont="1" applyBorder="1"/>
    <xf numFmtId="10" fontId="7" fillId="0" borderId="12" xfId="0" applyNumberFormat="1" applyFont="1" applyBorder="1"/>
    <xf numFmtId="43" fontId="9" fillId="0" borderId="12" xfId="0" applyNumberFormat="1" applyFont="1" applyBorder="1"/>
    <xf numFmtId="43" fontId="8" fillId="2" borderId="5" xfId="1" applyFont="1" applyFill="1" applyBorder="1" applyAlignment="1"/>
    <xf numFmtId="43" fontId="9" fillId="0" borderId="0" xfId="1" applyFont="1"/>
    <xf numFmtId="43" fontId="6" fillId="2" borderId="5" xfId="1" applyFont="1" applyFill="1" applyBorder="1" applyAlignment="1"/>
    <xf numFmtId="0" fontId="8" fillId="2" borderId="13" xfId="0" applyFont="1" applyFill="1" applyBorder="1" applyAlignment="1">
      <alignment horizontal="center"/>
    </xf>
    <xf numFmtId="0" fontId="8" fillId="0" borderId="11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right"/>
    </xf>
    <xf numFmtId="43" fontId="6" fillId="0" borderId="12" xfId="0" applyNumberFormat="1" applyFont="1" applyFill="1" applyBorder="1"/>
    <xf numFmtId="0" fontId="6" fillId="0" borderId="9" xfId="0" applyFont="1" applyFill="1" applyBorder="1" applyAlignment="1">
      <alignment horizontal="center"/>
    </xf>
    <xf numFmtId="0" fontId="6" fillId="0" borderId="9" xfId="0" applyFont="1" applyFill="1" applyBorder="1" applyAlignment="1">
      <alignment horizontal="right"/>
    </xf>
    <xf numFmtId="0" fontId="8" fillId="0" borderId="9" xfId="0" applyFont="1" applyFill="1" applyBorder="1" applyAlignment="1">
      <alignment horizontal="left" vertical="center"/>
    </xf>
    <xf numFmtId="0" fontId="8" fillId="0" borderId="0" xfId="0" applyFont="1"/>
    <xf numFmtId="0" fontId="8" fillId="2" borderId="2" xfId="0" applyFont="1" applyFill="1" applyBorder="1" applyAlignment="1">
      <alignment horizontal="center" vertical="center"/>
    </xf>
    <xf numFmtId="0" fontId="9" fillId="0" borderId="1" xfId="0" applyFont="1" applyBorder="1"/>
    <xf numFmtId="43" fontId="7" fillId="0" borderId="1" xfId="0" applyNumberFormat="1" applyFont="1" applyBorder="1"/>
    <xf numFmtId="43" fontId="7" fillId="0" borderId="0" xfId="0" applyNumberFormat="1" applyFont="1" applyBorder="1"/>
    <xf numFmtId="0" fontId="10" fillId="0" borderId="9" xfId="0" applyFont="1" applyFill="1" applyBorder="1" applyAlignment="1">
      <alignment horizontal="right"/>
    </xf>
    <xf numFmtId="0" fontId="2" fillId="0" borderId="0" xfId="0" applyFont="1" applyAlignment="1"/>
    <xf numFmtId="0" fontId="8" fillId="0" borderId="13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left"/>
    </xf>
    <xf numFmtId="0" fontId="8" fillId="0" borderId="10" xfId="0" applyFont="1" applyFill="1" applyBorder="1" applyAlignment="1">
      <alignment horizontal="left"/>
    </xf>
    <xf numFmtId="0" fontId="5" fillId="0" borderId="0" xfId="2" applyFont="1" applyAlignment="1">
      <alignment horizontal="center" vertical="center" readingOrder="1"/>
    </xf>
    <xf numFmtId="0" fontId="4" fillId="0" borderId="16" xfId="3" applyAlignment="1">
      <alignment horizontal="center" vertical="center" readingOrder="1"/>
    </xf>
    <xf numFmtId="0" fontId="6" fillId="0" borderId="9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0" fontId="6" fillId="0" borderId="3" xfId="0" applyFont="1" applyFill="1" applyBorder="1" applyAlignment="1">
      <alignment horizontal="left"/>
    </xf>
    <xf numFmtId="0" fontId="8" fillId="0" borderId="3" xfId="0" applyFont="1" applyFill="1" applyBorder="1" applyAlignment="1">
      <alignment horizontal="left"/>
    </xf>
    <xf numFmtId="0" fontId="8" fillId="0" borderId="14" xfId="0" applyFont="1" applyBorder="1" applyAlignment="1">
      <alignment horizontal="right"/>
    </xf>
    <xf numFmtId="0" fontId="8" fillId="0" borderId="15" xfId="0" applyFont="1" applyBorder="1" applyAlignment="1">
      <alignment horizontal="right"/>
    </xf>
    <xf numFmtId="0" fontId="8" fillId="0" borderId="9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8" fillId="0" borderId="10" xfId="0" applyFont="1" applyFill="1" applyBorder="1" applyAlignment="1">
      <alignment horizontal="left" vertical="center"/>
    </xf>
    <xf numFmtId="0" fontId="8" fillId="0" borderId="6" xfId="0" applyFont="1" applyBorder="1" applyAlignment="1">
      <alignment horizontal="right"/>
    </xf>
    <xf numFmtId="0" fontId="8" fillId="0" borderId="7" xfId="0" applyFont="1" applyBorder="1" applyAlignment="1">
      <alignment horizontal="right"/>
    </xf>
    <xf numFmtId="0" fontId="8" fillId="0" borderId="8" xfId="0" applyFont="1" applyBorder="1" applyAlignment="1">
      <alignment horizontal="right"/>
    </xf>
  </cellXfs>
  <cellStyles count="4">
    <cellStyle name="Migliaia" xfId="1" builtinId="3"/>
    <cellStyle name="Normale" xfId="0" builtinId="0"/>
    <cellStyle name="Titolo" xfId="2" builtinId="15"/>
    <cellStyle name="Titolo 1" xfId="3" builtinId="16"/>
  </cellStyles>
  <dxfs count="0"/>
  <tableStyles count="0" defaultTableStyle="TableStyleMedium2" defaultPivotStyle="PivotStyleLight16"/>
  <colors>
    <mruColors>
      <color rgb="FFA7ECF3"/>
      <color rgb="FF81F38C"/>
      <color rgb="FFF09ED9"/>
      <color rgb="FF8D85FB"/>
      <color rgb="FFFFE0A3"/>
      <color rgb="FFCCCC00"/>
      <color rgb="FF97FBA1"/>
      <color rgb="FFB3DEFF"/>
      <color rgb="FF5AB9E8"/>
      <color rgb="FFE3A68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0"/>
    </c:view3D>
    <c:floor>
      <c:thickness val="0"/>
    </c:floor>
    <c:sideWall>
      <c:thickness val="0"/>
      <c:spPr>
        <a:gradFill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c:spPr>
    </c:sideWall>
    <c:backWall>
      <c:thickness val="0"/>
      <c:spPr>
        <a:gradFill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c:spPr>
    </c:backWall>
    <c:plotArea>
      <c:layout>
        <c:manualLayout>
          <c:layoutTarget val="inner"/>
          <c:xMode val="edge"/>
          <c:yMode val="edge"/>
          <c:x val="1.8129375480000206E-2"/>
          <c:y val="3.2848073779078023E-2"/>
          <c:w val="0.7119235747546695"/>
          <c:h val="0.65411989382336322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'ALL 4 GRAFICA RISORSE'!$A$31:$A$31</c:f>
              <c:strCache>
                <c:ptCount val="1"/>
                <c:pt idx="0">
                  <c:v>Risorse assegnate agli obiettivi collegati a priorità politiche</c:v>
                </c:pt>
              </c:strCache>
            </c:strRef>
          </c:tx>
          <c:spPr>
            <a:gradFill rotWithShape="1">
              <a:gsLst>
                <a:gs pos="0">
                  <a:schemeClr val="accent5"/>
                </a:gs>
                <a:gs pos="100000">
                  <a:schemeClr val="accent5">
                    <a:shade val="75000"/>
                    <a:satMod val="120000"/>
                    <a:lumMod val="90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5"/>
              </a:solidFill>
              <a:prstDash val="solid"/>
            </a:ln>
            <a:effectLst>
              <a:outerShdw blurRad="50800" dist="25400" dir="5400000" rotWithShape="0">
                <a:srgbClr val="000000">
                  <a:alpha val="28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l">
                <a:rot lat="0" lon="0" rev="20400000"/>
              </a:lightRig>
            </a:scene3d>
            <a:sp3d>
              <a:bevelT w="50800" h="12700" prst="softRound"/>
            </a:sp3d>
          </c:spPr>
          <c:invertIfNegative val="0"/>
          <c:cat>
            <c:strRef>
              <c:f>'ALL 4 GRAFICA RISORSE'!$B$30:$D$30</c:f>
              <c:strCache>
                <c:ptCount val="3"/>
                <c:pt idx="0">
                  <c:v>ANNO 2020</c:v>
                </c:pt>
                <c:pt idx="1">
                  <c:v>ANNO 2021</c:v>
                </c:pt>
                <c:pt idx="2">
                  <c:v>ANNO 2022</c:v>
                </c:pt>
              </c:strCache>
            </c:strRef>
          </c:cat>
          <c:val>
            <c:numRef>
              <c:f>'ALL 4 GRAFICA RISORSE'!$B$31:$D$31</c:f>
              <c:numCache>
                <c:formatCode>_(* #,##0.00_);_(* \(#,##0.00\);_(* "-"??_);_(@_)</c:formatCode>
                <c:ptCount val="3"/>
                <c:pt idx="0">
                  <c:v>6115225415</c:v>
                </c:pt>
                <c:pt idx="1">
                  <c:v>6117780500</c:v>
                </c:pt>
                <c:pt idx="2">
                  <c:v>6043134738</c:v>
                </c:pt>
              </c:numCache>
            </c:numRef>
          </c:val>
        </c:ser>
        <c:ser>
          <c:idx val="1"/>
          <c:order val="1"/>
          <c:tx>
            <c:strRef>
              <c:f>'ALL 4 GRAFICA RISORSE'!$A$32:$A$32</c:f>
              <c:strCache>
                <c:ptCount val="1"/>
                <c:pt idx="0">
                  <c:v>Altre Risorse assegnate ai CDR 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20000"/>
                    <a:satMod val="180000"/>
                    <a:lumMod val="98000"/>
                  </a:schemeClr>
                </a:gs>
                <a:gs pos="40000">
                  <a:schemeClr val="accent3">
                    <a:tint val="30000"/>
                    <a:satMod val="260000"/>
                    <a:lumMod val="84000"/>
                  </a:schemeClr>
                </a:gs>
                <a:gs pos="100000">
                  <a:schemeClr val="accent3">
                    <a:tint val="100000"/>
                    <a:satMod val="110000"/>
                    <a:lumMod val="100000"/>
                  </a:schemeClr>
                </a:gs>
              </a:gsLst>
              <a:lin ang="5040000" scaled="1"/>
            </a:gradFill>
            <a:ln w="9525" cap="flat" cmpd="sng" algn="ctr">
              <a:solidFill>
                <a:schemeClr val="accent3"/>
              </a:solidFill>
              <a:prstDash val="solid"/>
            </a:ln>
            <a:effectLst/>
          </c:spPr>
          <c:invertIfNegative val="0"/>
          <c:cat>
            <c:strRef>
              <c:f>'ALL 4 GRAFICA RISORSE'!$B$30:$D$30</c:f>
              <c:strCache>
                <c:ptCount val="3"/>
                <c:pt idx="0">
                  <c:v>ANNO 2020</c:v>
                </c:pt>
                <c:pt idx="1">
                  <c:v>ANNO 2021</c:v>
                </c:pt>
                <c:pt idx="2">
                  <c:v>ANNO 2022</c:v>
                </c:pt>
              </c:strCache>
            </c:strRef>
          </c:cat>
          <c:val>
            <c:numRef>
              <c:f>'ALL 4 GRAFICA RISORSE'!$B$32:$D$32</c:f>
              <c:numCache>
                <c:formatCode>_(* #,##0.00_);_(* \(#,##0.00\);_(* "-"??_);_(@_)</c:formatCode>
                <c:ptCount val="3"/>
                <c:pt idx="0">
                  <c:v>3256711352</c:v>
                </c:pt>
                <c:pt idx="1">
                  <c:v>3200241167</c:v>
                </c:pt>
                <c:pt idx="2">
                  <c:v>3171766118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550929640"/>
        <c:axId val="550930032"/>
        <c:axId val="0"/>
      </c:bar3DChart>
      <c:catAx>
        <c:axId val="5509296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b="1" i="1"/>
            </a:pPr>
            <a:endParaRPr lang="it-IT"/>
          </a:p>
        </c:txPr>
        <c:crossAx val="550930032"/>
        <c:crosses val="autoZero"/>
        <c:auto val="1"/>
        <c:lblAlgn val="ctr"/>
        <c:lblOffset val="100"/>
        <c:noMultiLvlLbl val="0"/>
      </c:catAx>
      <c:valAx>
        <c:axId val="550930032"/>
        <c:scaling>
          <c:orientation val="minMax"/>
        </c:scaling>
        <c:delete val="1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crossAx val="550929640"/>
        <c:crosses val="autoZero"/>
        <c:crossBetween val="between"/>
      </c:valAx>
      <c:dTable>
        <c:showHorzBorder val="1"/>
        <c:showVertBorder val="1"/>
        <c:showOutline val="1"/>
        <c:showKeys val="0"/>
        <c:txPr>
          <a:bodyPr/>
          <a:lstStyle/>
          <a:p>
            <a:pPr rtl="0">
              <a:defRPr sz="1100" b="1"/>
            </a:pPr>
            <a:endParaRPr lang="it-IT"/>
          </a:p>
        </c:txPr>
      </c:dTable>
    </c:plotArea>
    <c:legend>
      <c:legendPos val="r"/>
      <c:layout>
        <c:manualLayout>
          <c:xMode val="edge"/>
          <c:yMode val="edge"/>
          <c:x val="0.73639748093215973"/>
          <c:y val="0.40107250970625491"/>
          <c:w val="0.17478045716390228"/>
          <c:h val="0.23892902967939533"/>
        </c:manualLayout>
      </c:layout>
      <c:overlay val="0"/>
      <c:txPr>
        <a:bodyPr/>
        <a:lstStyle/>
        <a:p>
          <a:pPr>
            <a:defRPr sz="1200"/>
          </a:pPr>
          <a:endParaRPr lang="it-IT"/>
        </a:p>
      </c:txPr>
    </c:legend>
    <c:plotVisOnly val="1"/>
    <c:dispBlanksAs val="gap"/>
    <c:showDLblsOverMax val="0"/>
  </c:chart>
  <c:spPr>
    <a:gradFill rotWithShape="1">
      <a:gsLst>
        <a:gs pos="0">
          <a:schemeClr val="accent6">
            <a:tint val="20000"/>
            <a:satMod val="180000"/>
            <a:lumMod val="98000"/>
          </a:schemeClr>
        </a:gs>
        <a:gs pos="40000">
          <a:schemeClr val="accent6">
            <a:tint val="30000"/>
            <a:satMod val="260000"/>
            <a:lumMod val="84000"/>
          </a:schemeClr>
        </a:gs>
        <a:gs pos="100000">
          <a:schemeClr val="accent6">
            <a:tint val="100000"/>
            <a:satMod val="110000"/>
            <a:lumMod val="100000"/>
          </a:schemeClr>
        </a:gs>
      </a:gsLst>
      <a:lin ang="5040000" scaled="1"/>
    </a:gradFill>
    <a:ln w="9525" cap="flat" cmpd="sng" algn="ctr">
      <a:solidFill>
        <a:schemeClr val="accent6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it-IT"/>
    </a:p>
  </c:txPr>
  <c:printSettings>
    <c:headerFooter/>
    <c:pageMargins b="0.75000000000000022" l="0.25" r="0.25" t="0.75000000000000022" header="0.3000000000000001" footer="0.3000000000000001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0"/>
    </c:view3D>
    <c:floor>
      <c:thickness val="0"/>
    </c:floor>
    <c:sideWall>
      <c:thickness val="0"/>
      <c:spPr>
        <a:gradFill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c:spPr>
    </c:sideWall>
    <c:backWall>
      <c:thickness val="0"/>
      <c:spPr>
        <a:gradFill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5400000" scaled="0"/>
        </a:gradFill>
      </c:spPr>
    </c:backWall>
    <c:plotArea>
      <c:layout>
        <c:manualLayout>
          <c:layoutTarget val="inner"/>
          <c:xMode val="edge"/>
          <c:yMode val="edge"/>
          <c:x val="1.8129375480000206E-2"/>
          <c:y val="3.2848073779078023E-2"/>
          <c:w val="0.7119235747546695"/>
          <c:h val="0.65411989382336322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'ALL 4 GRAFICA RISORSE'!$A$61</c:f>
              <c:strCache>
                <c:ptCount val="1"/>
                <c:pt idx="0">
                  <c:v>Risorse assegnate agli obiettivi collegati a priorità politiche</c:v>
                </c:pt>
              </c:strCache>
            </c:strRef>
          </c:tx>
          <c:spPr>
            <a:gradFill rotWithShape="1">
              <a:gsLst>
                <a:gs pos="0">
                  <a:schemeClr val="accent5"/>
                </a:gs>
                <a:gs pos="100000">
                  <a:schemeClr val="accent5">
                    <a:shade val="75000"/>
                    <a:satMod val="120000"/>
                    <a:lumMod val="90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5"/>
              </a:solidFill>
              <a:prstDash val="solid"/>
            </a:ln>
            <a:effectLst>
              <a:outerShdw blurRad="50800" dist="25400" dir="5400000" rotWithShape="0">
                <a:srgbClr val="000000">
                  <a:alpha val="28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l">
                <a:rot lat="0" lon="0" rev="20400000"/>
              </a:lightRig>
            </a:scene3d>
            <a:sp3d>
              <a:bevelT w="50800" h="12700" prst="softRound"/>
            </a:sp3d>
          </c:spPr>
          <c:invertIfNegative val="0"/>
          <c:cat>
            <c:strRef>
              <c:f>'ALL 4 GRAFICA RISORSE'!$B$60:$D$60</c:f>
              <c:strCache>
                <c:ptCount val="3"/>
                <c:pt idx="0">
                  <c:v>ANNO 2020</c:v>
                </c:pt>
                <c:pt idx="1">
                  <c:v>ANNO 2021</c:v>
                </c:pt>
                <c:pt idx="2">
                  <c:v>ANNO 2022</c:v>
                </c:pt>
              </c:strCache>
            </c:strRef>
          </c:cat>
          <c:val>
            <c:numRef>
              <c:f>'ALL 4 GRAFICA RISORSE'!$B$61:$D$61</c:f>
              <c:numCache>
                <c:formatCode>_(* #,##0.00_);_(* \(#,##0.00\);_(* "-"??_);_(@_)</c:formatCode>
                <c:ptCount val="3"/>
                <c:pt idx="0">
                  <c:v>6139554653</c:v>
                </c:pt>
                <c:pt idx="1">
                  <c:v>6117780500</c:v>
                </c:pt>
                <c:pt idx="2">
                  <c:v>6043134738</c:v>
                </c:pt>
              </c:numCache>
            </c:numRef>
          </c:val>
        </c:ser>
        <c:ser>
          <c:idx val="1"/>
          <c:order val="1"/>
          <c:tx>
            <c:strRef>
              <c:f>'ALL 4 GRAFICA RISORSE'!$A$62</c:f>
              <c:strCache>
                <c:ptCount val="1"/>
                <c:pt idx="0">
                  <c:v>Altre Risorse assegnate ai CDR 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20000"/>
                    <a:satMod val="180000"/>
                    <a:lumMod val="98000"/>
                  </a:schemeClr>
                </a:gs>
                <a:gs pos="40000">
                  <a:schemeClr val="accent3">
                    <a:tint val="30000"/>
                    <a:satMod val="260000"/>
                    <a:lumMod val="84000"/>
                  </a:schemeClr>
                </a:gs>
                <a:gs pos="100000">
                  <a:schemeClr val="accent3">
                    <a:tint val="100000"/>
                    <a:satMod val="110000"/>
                    <a:lumMod val="100000"/>
                  </a:schemeClr>
                </a:gs>
              </a:gsLst>
              <a:lin ang="5040000" scaled="1"/>
            </a:gradFill>
            <a:ln w="9525" cap="flat" cmpd="sng" algn="ctr">
              <a:solidFill>
                <a:schemeClr val="accent3"/>
              </a:solidFill>
              <a:prstDash val="solid"/>
            </a:ln>
            <a:effectLst/>
          </c:spPr>
          <c:invertIfNegative val="0"/>
          <c:cat>
            <c:strRef>
              <c:f>'ALL 4 GRAFICA RISORSE'!$B$60:$D$60</c:f>
              <c:strCache>
                <c:ptCount val="3"/>
                <c:pt idx="0">
                  <c:v>ANNO 2020</c:v>
                </c:pt>
                <c:pt idx="1">
                  <c:v>ANNO 2021</c:v>
                </c:pt>
                <c:pt idx="2">
                  <c:v>ANNO 2022</c:v>
                </c:pt>
              </c:strCache>
            </c:strRef>
          </c:cat>
          <c:val>
            <c:numRef>
              <c:f>'ALL 4 GRAFICA RISORSE'!$B$62:$D$62</c:f>
              <c:numCache>
                <c:formatCode>_(* #,##0.00_);_(* \(#,##0.00\);_(* "-"??_);_(@_)</c:formatCode>
                <c:ptCount val="3"/>
                <c:pt idx="0">
                  <c:v>3258659576</c:v>
                </c:pt>
                <c:pt idx="1">
                  <c:v>3200241167</c:v>
                </c:pt>
                <c:pt idx="2">
                  <c:v>3171766118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550931208"/>
        <c:axId val="550931600"/>
        <c:axId val="0"/>
      </c:bar3DChart>
      <c:catAx>
        <c:axId val="5509312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b="1" i="1"/>
            </a:pPr>
            <a:endParaRPr lang="it-IT"/>
          </a:p>
        </c:txPr>
        <c:crossAx val="550931600"/>
        <c:crosses val="autoZero"/>
        <c:auto val="1"/>
        <c:lblAlgn val="ctr"/>
        <c:lblOffset val="100"/>
        <c:noMultiLvlLbl val="0"/>
      </c:catAx>
      <c:valAx>
        <c:axId val="550931600"/>
        <c:scaling>
          <c:orientation val="minMax"/>
        </c:scaling>
        <c:delete val="1"/>
        <c:axPos val="l"/>
        <c:majorGridlines/>
        <c:numFmt formatCode="_(* #,##0.00_);_(* \(#,##0.00\);_(* &quot;-&quot;??_);_(@_)" sourceLinked="1"/>
        <c:majorTickMark val="out"/>
        <c:minorTickMark val="none"/>
        <c:tickLblPos val="nextTo"/>
        <c:crossAx val="550931208"/>
        <c:crosses val="autoZero"/>
        <c:crossBetween val="between"/>
      </c:valAx>
      <c:dTable>
        <c:showHorzBorder val="1"/>
        <c:showVertBorder val="1"/>
        <c:showOutline val="1"/>
        <c:showKeys val="0"/>
        <c:txPr>
          <a:bodyPr/>
          <a:lstStyle/>
          <a:p>
            <a:pPr rtl="0">
              <a:defRPr sz="1100" b="1"/>
            </a:pPr>
            <a:endParaRPr lang="it-IT"/>
          </a:p>
        </c:txPr>
      </c:dTable>
    </c:plotArea>
    <c:legend>
      <c:legendPos val="r"/>
      <c:layout>
        <c:manualLayout>
          <c:xMode val="edge"/>
          <c:yMode val="edge"/>
          <c:x val="0.73639748093215973"/>
          <c:y val="0.40107250970625491"/>
          <c:w val="0.17478045716390228"/>
          <c:h val="0.23892902967939533"/>
        </c:manualLayout>
      </c:layout>
      <c:overlay val="0"/>
      <c:txPr>
        <a:bodyPr/>
        <a:lstStyle/>
        <a:p>
          <a:pPr>
            <a:defRPr sz="1200"/>
          </a:pPr>
          <a:endParaRPr lang="it-IT"/>
        </a:p>
      </c:txPr>
    </c:legend>
    <c:plotVisOnly val="1"/>
    <c:dispBlanksAs val="gap"/>
    <c:showDLblsOverMax val="0"/>
  </c:chart>
  <c:spPr>
    <a:gradFill rotWithShape="1">
      <a:gsLst>
        <a:gs pos="0">
          <a:schemeClr val="accent6">
            <a:tint val="20000"/>
            <a:satMod val="180000"/>
            <a:lumMod val="98000"/>
          </a:schemeClr>
        </a:gs>
        <a:gs pos="40000">
          <a:schemeClr val="accent6">
            <a:tint val="30000"/>
            <a:satMod val="260000"/>
            <a:lumMod val="84000"/>
          </a:schemeClr>
        </a:gs>
        <a:gs pos="100000">
          <a:schemeClr val="accent6">
            <a:tint val="100000"/>
            <a:satMod val="110000"/>
            <a:lumMod val="100000"/>
          </a:schemeClr>
        </a:gs>
      </a:gsLst>
      <a:lin ang="5040000" scaled="1"/>
    </a:gradFill>
    <a:ln w="9525" cap="flat" cmpd="sng" algn="ctr">
      <a:solidFill>
        <a:schemeClr val="accent6"/>
      </a:solidFill>
      <a:prstDash val="solid"/>
    </a:ln>
    <a:effectLst/>
  </c:spPr>
  <c:txPr>
    <a:bodyPr/>
    <a:lstStyle/>
    <a:p>
      <a:pPr>
        <a:defRPr>
          <a:solidFill>
            <a:schemeClr val="dk1"/>
          </a:solidFill>
          <a:latin typeface="+mn-lt"/>
          <a:ea typeface="+mn-ea"/>
          <a:cs typeface="+mn-cs"/>
        </a:defRPr>
      </a:pPr>
      <a:endParaRPr lang="it-IT"/>
    </a:p>
  </c:txPr>
  <c:printSettings>
    <c:headerFooter/>
    <c:pageMargins b="0.75000000000000022" l="0.25" r="0.25" t="0.75000000000000022" header="0.3000000000000001" footer="0.3000000000000001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57149</xdr:colOff>
      <xdr:row>3</xdr:row>
      <xdr:rowOff>171450</xdr:rowOff>
    </xdr:from>
    <xdr:to>
      <xdr:col>19</xdr:col>
      <xdr:colOff>600075</xdr:colOff>
      <xdr:row>27</xdr:row>
      <xdr:rowOff>57150</xdr:rowOff>
    </xdr:to>
    <xdr:graphicFrame macro="">
      <xdr:nvGraphicFramePr>
        <xdr:cNvPr id="2" name="Gra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0</xdr:colOff>
      <xdr:row>36</xdr:row>
      <xdr:rowOff>0</xdr:rowOff>
    </xdr:from>
    <xdr:to>
      <xdr:col>19</xdr:col>
      <xdr:colOff>542926</xdr:colOff>
      <xdr:row>60</xdr:row>
      <xdr:rowOff>38100</xdr:rowOff>
    </xdr:to>
    <xdr:graphicFrame macro="">
      <xdr:nvGraphicFramePr>
        <xdr:cNvPr id="3" name="Gra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i Office">
  <a:themeElements>
    <a:clrScheme name="Executive">
      <a:dk1>
        <a:sysClr val="windowText" lastClr="000000"/>
      </a:dk1>
      <a:lt1>
        <a:sysClr val="window" lastClr="FFFFFF"/>
      </a:lt1>
      <a:dk2>
        <a:srgbClr val="2F5897"/>
      </a:dk2>
      <a:lt2>
        <a:srgbClr val="E4E9EF"/>
      </a:lt2>
      <a:accent1>
        <a:srgbClr val="6076B4"/>
      </a:accent1>
      <a:accent2>
        <a:srgbClr val="9C5252"/>
      </a:accent2>
      <a:accent3>
        <a:srgbClr val="E68422"/>
      </a:accent3>
      <a:accent4>
        <a:srgbClr val="846648"/>
      </a:accent4>
      <a:accent5>
        <a:srgbClr val="63891F"/>
      </a:accent5>
      <a:accent6>
        <a:srgbClr val="758085"/>
      </a:accent6>
      <a:hlink>
        <a:srgbClr val="3399FF"/>
      </a:hlink>
      <a:folHlink>
        <a:srgbClr val="B2B2B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Austin">
      <a:fillStyleLst>
        <a:solidFill>
          <a:schemeClr val="phClr"/>
        </a:solidFill>
        <a:gradFill rotWithShape="1">
          <a:gsLst>
            <a:gs pos="0">
              <a:schemeClr val="phClr">
                <a:tint val="20000"/>
                <a:satMod val="180000"/>
                <a:lumMod val="98000"/>
              </a:schemeClr>
            </a:gs>
            <a:gs pos="40000">
              <a:schemeClr val="phClr">
                <a:tint val="30000"/>
                <a:satMod val="260000"/>
                <a:lumMod val="84000"/>
              </a:schemeClr>
            </a:gs>
            <a:gs pos="100000">
              <a:schemeClr val="phClr">
                <a:tint val="100000"/>
                <a:satMod val="110000"/>
                <a:lumMod val="100000"/>
              </a:schemeClr>
            </a:gs>
          </a:gsLst>
          <a:lin ang="5040000" scaled="1"/>
        </a:gradFill>
        <a:gradFill rotWithShape="1">
          <a:gsLst>
            <a:gs pos="0">
              <a:schemeClr val="phClr"/>
            </a:gs>
            <a:gs pos="100000">
              <a:schemeClr val="phClr">
                <a:shade val="75000"/>
                <a:satMod val="120000"/>
                <a:lumMod val="90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22225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25400" dir="5400000" rotWithShape="0">
              <a:srgbClr val="000000">
                <a:alpha val="28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20400000"/>
            </a:lightRig>
          </a:scene3d>
          <a:sp3d>
            <a:bevelT w="50800" h="12700" prst="softRound"/>
          </a:sp3d>
        </a:effectStyle>
        <a:effectStyle>
          <a:effectLst>
            <a:outerShdw blurRad="44450" dist="50800" dir="5400000" sx="96000" rotWithShape="0">
              <a:srgbClr val="000000">
                <a:alpha val="34000"/>
              </a:srgbClr>
            </a:outerShdw>
          </a:effectLst>
          <a:scene3d>
            <a:camera prst="orthographicFront">
              <a:rot lat="0" lon="0" rev="0"/>
            </a:camera>
            <a:lightRig rig="threePt" dir="tl">
              <a:rot lat="0" lon="0" rev="20400000"/>
            </a:lightRig>
          </a:scene3d>
          <a:sp3d contourW="15875" prstMaterial="metal">
            <a:bevelT w="101600" h="25400" prst="softRound"/>
            <a:contourClr>
              <a:schemeClr val="phClr">
                <a:shade val="30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62"/>
  <sheetViews>
    <sheetView tabSelected="1" workbookViewId="0">
      <selection activeCell="C71" sqref="C71"/>
    </sheetView>
  </sheetViews>
  <sheetFormatPr defaultRowHeight="15" x14ac:dyDescent="0.25"/>
  <cols>
    <col min="1" max="1" width="70.140625" customWidth="1"/>
    <col min="2" max="3" width="18.7109375" bestFit="1" customWidth="1"/>
    <col min="4" max="4" width="19" customWidth="1"/>
    <col min="5" max="5" width="1.28515625" customWidth="1"/>
    <col min="21" max="21" width="2.28515625" customWidth="1"/>
  </cols>
  <sheetData>
    <row r="1" spans="1:20" x14ac:dyDescent="0.25">
      <c r="R1" s="33" t="s">
        <v>14</v>
      </c>
      <c r="S1" s="2"/>
      <c r="T1" s="2"/>
    </row>
    <row r="2" spans="1:20" ht="33.75" customHeight="1" x14ac:dyDescent="0.25">
      <c r="F2" s="40" t="s">
        <v>23</v>
      </c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</row>
    <row r="3" spans="1:20" ht="6" customHeight="1" thickBot="1" x14ac:dyDescent="0.3"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</row>
    <row r="4" spans="1:20" ht="15.75" thickTop="1" x14ac:dyDescent="0.25"/>
    <row r="7" spans="1:20" ht="57" customHeight="1" x14ac:dyDescent="0.25">
      <c r="A7" s="34" t="s">
        <v>28</v>
      </c>
      <c r="B7" s="35"/>
      <c r="C7" s="35"/>
      <c r="D7" s="36"/>
    </row>
    <row r="8" spans="1:20" x14ac:dyDescent="0.25">
      <c r="A8" s="46" t="s">
        <v>10</v>
      </c>
      <c r="B8" s="46"/>
      <c r="C8" s="46"/>
      <c r="D8" s="47"/>
    </row>
    <row r="9" spans="1:20" x14ac:dyDescent="0.25">
      <c r="A9" s="4"/>
      <c r="B9" s="21" t="s">
        <v>9</v>
      </c>
      <c r="C9" s="21" t="s">
        <v>16</v>
      </c>
      <c r="D9" s="21" t="s">
        <v>22</v>
      </c>
    </row>
    <row r="10" spans="1:20" x14ac:dyDescent="0.25">
      <c r="A10" s="37" t="s">
        <v>1</v>
      </c>
      <c r="B10" s="38"/>
      <c r="C10" s="38"/>
      <c r="D10" s="45"/>
    </row>
    <row r="11" spans="1:20" x14ac:dyDescent="0.25">
      <c r="A11" s="4" t="s">
        <v>17</v>
      </c>
      <c r="B11" s="6">
        <v>5644851106</v>
      </c>
      <c r="C11" s="7">
        <v>5647406191</v>
      </c>
      <c r="D11" s="8">
        <v>5572760429</v>
      </c>
    </row>
    <row r="12" spans="1:20" x14ac:dyDescent="0.25">
      <c r="A12" s="4" t="s">
        <v>0</v>
      </c>
      <c r="B12" s="9">
        <v>3256711352</v>
      </c>
      <c r="C12" s="9">
        <v>3200241167</v>
      </c>
      <c r="D12" s="10">
        <v>3171766118</v>
      </c>
    </row>
    <row r="13" spans="1:20" x14ac:dyDescent="0.25">
      <c r="A13" s="4" t="s">
        <v>18</v>
      </c>
      <c r="B13" s="11">
        <f>+B11/B15</f>
        <v>0.63414160521076468</v>
      </c>
      <c r="C13" s="11">
        <f>+C11/C15</f>
        <v>0.63829467456042344</v>
      </c>
      <c r="D13" s="11">
        <f>+D11/D15</f>
        <v>0.6372855521734172</v>
      </c>
    </row>
    <row r="14" spans="1:20" x14ac:dyDescent="0.25">
      <c r="A14" s="4" t="s">
        <v>12</v>
      </c>
      <c r="B14" s="11">
        <f>+B12/B15</f>
        <v>0.36585839478923532</v>
      </c>
      <c r="C14" s="11">
        <f>+C12/C15</f>
        <v>0.36170532543957656</v>
      </c>
      <c r="D14" s="11">
        <f>+D12/D15</f>
        <v>0.36271444782658285</v>
      </c>
    </row>
    <row r="15" spans="1:20" s="1" customFormat="1" x14ac:dyDescent="0.25">
      <c r="A15" s="22" t="s">
        <v>2</v>
      </c>
      <c r="B15" s="23">
        <f>+B11+B12</f>
        <v>8901562458</v>
      </c>
      <c r="C15" s="23">
        <f t="shared" ref="C15:D15" si="0">+C11+C12</f>
        <v>8847647358</v>
      </c>
      <c r="D15" s="23">
        <f t="shared" si="0"/>
        <v>8744526547</v>
      </c>
    </row>
    <row r="16" spans="1:20" x14ac:dyDescent="0.25">
      <c r="A16" s="42" t="s">
        <v>29</v>
      </c>
      <c r="B16" s="43"/>
      <c r="C16" s="43"/>
      <c r="D16" s="44"/>
    </row>
    <row r="17" spans="1:4" x14ac:dyDescent="0.25">
      <c r="A17" s="12" t="s">
        <v>17</v>
      </c>
      <c r="B17" s="13">
        <v>470374309</v>
      </c>
      <c r="C17" s="13">
        <v>470374309</v>
      </c>
      <c r="D17" s="13">
        <v>470374309</v>
      </c>
    </row>
    <row r="18" spans="1:4" x14ac:dyDescent="0.25">
      <c r="A18" s="12" t="s">
        <v>0</v>
      </c>
      <c r="B18" s="14"/>
      <c r="C18" s="14"/>
      <c r="D18" s="14"/>
    </row>
    <row r="19" spans="1:4" x14ac:dyDescent="0.25">
      <c r="A19" s="12" t="s">
        <v>18</v>
      </c>
      <c r="B19" s="15">
        <f>+B17/B21</f>
        <v>1</v>
      </c>
      <c r="C19" s="15">
        <f>+C17/C21</f>
        <v>1</v>
      </c>
      <c r="D19" s="15">
        <f>+D17/D21</f>
        <v>1</v>
      </c>
    </row>
    <row r="20" spans="1:4" x14ac:dyDescent="0.25">
      <c r="A20" s="12" t="s">
        <v>20</v>
      </c>
      <c r="B20" s="15">
        <f>+B18/B21</f>
        <v>0</v>
      </c>
      <c r="C20" s="15">
        <f>+C18/C21</f>
        <v>0</v>
      </c>
      <c r="D20" s="15">
        <f>+D18/D21</f>
        <v>0</v>
      </c>
    </row>
    <row r="21" spans="1:4" x14ac:dyDescent="0.25">
      <c r="A21" s="25" t="s">
        <v>8</v>
      </c>
      <c r="B21" s="23">
        <f>+B17+B18</f>
        <v>470374309</v>
      </c>
      <c r="C21" s="23">
        <f t="shared" ref="C21:D21" si="1">+C17+C18</f>
        <v>470374309</v>
      </c>
      <c r="D21" s="23">
        <f t="shared" si="1"/>
        <v>470374309</v>
      </c>
    </row>
    <row r="22" spans="1:4" x14ac:dyDescent="0.25">
      <c r="A22" s="48" t="s">
        <v>3</v>
      </c>
      <c r="B22" s="49"/>
      <c r="C22" s="49"/>
      <c r="D22" s="50"/>
    </row>
    <row r="23" spans="1:4" x14ac:dyDescent="0.25">
      <c r="A23" s="4" t="s">
        <v>19</v>
      </c>
      <c r="B23" s="16">
        <f t="shared" ref="B23:D24" si="2">+B11+B17</f>
        <v>6115225415</v>
      </c>
      <c r="C23" s="16">
        <f t="shared" si="2"/>
        <v>6117780500</v>
      </c>
      <c r="D23" s="16">
        <f t="shared" si="2"/>
        <v>6043134738</v>
      </c>
    </row>
    <row r="24" spans="1:4" ht="14.45" customHeight="1" x14ac:dyDescent="0.25">
      <c r="A24" s="4" t="s">
        <v>4</v>
      </c>
      <c r="B24" s="16">
        <f t="shared" si="2"/>
        <v>3256711352</v>
      </c>
      <c r="C24" s="16">
        <f t="shared" si="2"/>
        <v>3200241167</v>
      </c>
      <c r="D24" s="16">
        <f t="shared" si="2"/>
        <v>3171766118</v>
      </c>
    </row>
    <row r="25" spans="1:4" ht="14.45" customHeight="1" x14ac:dyDescent="0.25">
      <c r="A25" s="4" t="s">
        <v>18</v>
      </c>
      <c r="B25" s="11">
        <f>+B23/B27</f>
        <v>0.65250391322876067</v>
      </c>
      <c r="C25" s="11">
        <f>+C23/C27</f>
        <v>0.65655358171856026</v>
      </c>
      <c r="D25" s="11">
        <f>+D23/D27</f>
        <v>0.65580029914974047</v>
      </c>
    </row>
    <row r="26" spans="1:4" ht="14.45" customHeight="1" x14ac:dyDescent="0.25">
      <c r="A26" s="4" t="s">
        <v>20</v>
      </c>
      <c r="B26" s="11">
        <f>+B24/B27</f>
        <v>0.34749608677123933</v>
      </c>
      <c r="C26" s="11">
        <f>+C24/C27</f>
        <v>0.34344641828143968</v>
      </c>
      <c r="D26" s="11">
        <f>+D24/D27</f>
        <v>0.34419970085025947</v>
      </c>
    </row>
    <row r="27" spans="1:4" ht="15.6" customHeight="1" x14ac:dyDescent="0.25">
      <c r="A27" s="20" t="s">
        <v>30</v>
      </c>
      <c r="B27" s="17">
        <f>+B23+B24</f>
        <v>9371936767</v>
      </c>
      <c r="C27" s="17">
        <f t="shared" ref="C27:D27" si="3">+C23+C24</f>
        <v>9318021667</v>
      </c>
      <c r="D27" s="17">
        <f t="shared" si="3"/>
        <v>9214900856</v>
      </c>
    </row>
    <row r="28" spans="1:4" x14ac:dyDescent="0.25">
      <c r="A28" s="3"/>
      <c r="B28" s="3"/>
      <c r="C28" s="3"/>
      <c r="D28" s="3"/>
    </row>
    <row r="29" spans="1:4" x14ac:dyDescent="0.25">
      <c r="A29" s="3"/>
      <c r="B29" s="3"/>
      <c r="C29" s="3"/>
      <c r="D29" s="3"/>
    </row>
    <row r="30" spans="1:4" x14ac:dyDescent="0.25">
      <c r="A30" s="27" t="s">
        <v>7</v>
      </c>
      <c r="B30" s="28" t="s">
        <v>9</v>
      </c>
      <c r="C30" s="28" t="s">
        <v>16</v>
      </c>
      <c r="D30" s="28" t="s">
        <v>22</v>
      </c>
    </row>
    <row r="31" spans="1:4" x14ac:dyDescent="0.25">
      <c r="A31" s="29" t="s">
        <v>21</v>
      </c>
      <c r="B31" s="30">
        <f>B23</f>
        <v>6115225415</v>
      </c>
      <c r="C31" s="30">
        <f t="shared" ref="C31:D31" si="4">C23</f>
        <v>6117780500</v>
      </c>
      <c r="D31" s="30">
        <f t="shared" si="4"/>
        <v>6043134738</v>
      </c>
    </row>
    <row r="32" spans="1:4" x14ac:dyDescent="0.25">
      <c r="A32" s="29" t="s">
        <v>13</v>
      </c>
      <c r="B32" s="30">
        <f>B24</f>
        <v>3256711352</v>
      </c>
      <c r="C32" s="30">
        <f t="shared" ref="C32:D32" si="5">C24</f>
        <v>3200241167</v>
      </c>
      <c r="D32" s="30">
        <f t="shared" si="5"/>
        <v>3171766118</v>
      </c>
    </row>
    <row r="33" spans="1:20" x14ac:dyDescent="0.25">
      <c r="A33" s="5"/>
      <c r="B33" s="31"/>
      <c r="C33" s="31"/>
      <c r="D33" s="31"/>
    </row>
    <row r="34" spans="1:20" x14ac:dyDescent="0.25">
      <c r="A34" s="5"/>
      <c r="B34" s="31"/>
      <c r="C34" s="31"/>
      <c r="D34" s="31"/>
    </row>
    <row r="35" spans="1:20" x14ac:dyDescent="0.25">
      <c r="A35" s="3"/>
      <c r="B35" s="18"/>
      <c r="C35" s="3"/>
      <c r="D35" s="3"/>
      <c r="R35" s="33" t="s">
        <v>15</v>
      </c>
    </row>
    <row r="36" spans="1:20" ht="35.25" customHeight="1" x14ac:dyDescent="0.25">
      <c r="A36" s="3"/>
      <c r="B36" s="3"/>
      <c r="C36" s="3"/>
      <c r="D36" s="3"/>
      <c r="F36" s="40" t="s">
        <v>24</v>
      </c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</row>
    <row r="37" spans="1:20" ht="45.6" customHeight="1" x14ac:dyDescent="0.25">
      <c r="A37" s="34" t="s">
        <v>28</v>
      </c>
      <c r="B37" s="35"/>
      <c r="C37" s="35"/>
      <c r="D37" s="36"/>
    </row>
    <row r="38" spans="1:20" x14ac:dyDescent="0.25">
      <c r="A38" s="51" t="s">
        <v>11</v>
      </c>
      <c r="B38" s="52"/>
      <c r="C38" s="52"/>
      <c r="D38" s="53"/>
    </row>
    <row r="39" spans="1:20" x14ac:dyDescent="0.25">
      <c r="A39" s="4"/>
      <c r="B39" s="21" t="s">
        <v>9</v>
      </c>
      <c r="C39" s="21" t="s">
        <v>16</v>
      </c>
      <c r="D39" s="21" t="s">
        <v>22</v>
      </c>
    </row>
    <row r="40" spans="1:20" x14ac:dyDescent="0.25">
      <c r="A40" s="37" t="s">
        <v>1</v>
      </c>
      <c r="B40" s="38"/>
      <c r="C40" s="38"/>
      <c r="D40" s="39"/>
    </row>
    <row r="41" spans="1:20" x14ac:dyDescent="0.25">
      <c r="A41" s="4" t="s">
        <v>17</v>
      </c>
      <c r="B41" s="8">
        <v>5669180344</v>
      </c>
      <c r="C41" s="8">
        <v>5647406191</v>
      </c>
      <c r="D41" s="8">
        <v>5572760429</v>
      </c>
    </row>
    <row r="42" spans="1:20" x14ac:dyDescent="0.25">
      <c r="A42" s="4" t="s">
        <v>0</v>
      </c>
      <c r="B42" s="10">
        <v>3258659576</v>
      </c>
      <c r="C42" s="10">
        <v>3200241167</v>
      </c>
      <c r="D42" s="10">
        <v>3171766118</v>
      </c>
    </row>
    <row r="43" spans="1:20" x14ac:dyDescent="0.25">
      <c r="A43" s="4" t="s">
        <v>18</v>
      </c>
      <c r="B43" s="11">
        <f>+B41/B45</f>
        <v>0.6350002234359059</v>
      </c>
      <c r="C43" s="11">
        <f>+C41/C45</f>
        <v>0.63829467456042344</v>
      </c>
      <c r="D43" s="11">
        <f>+D41/D45</f>
        <v>0.6372855521734172</v>
      </c>
    </row>
    <row r="44" spans="1:20" x14ac:dyDescent="0.25">
      <c r="A44" s="4" t="s">
        <v>20</v>
      </c>
      <c r="B44" s="11">
        <f>+B42/B45</f>
        <v>0.3649997765640941</v>
      </c>
      <c r="C44" s="11">
        <f>+C42/C45</f>
        <v>0.36170532543957656</v>
      </c>
      <c r="D44" s="11">
        <f>+D42/D45</f>
        <v>0.36271444782658285</v>
      </c>
    </row>
    <row r="45" spans="1:20" x14ac:dyDescent="0.25">
      <c r="A45" s="32" t="s">
        <v>2</v>
      </c>
      <c r="B45" s="23">
        <f>B41+B42</f>
        <v>8927839920</v>
      </c>
      <c r="C45" s="23">
        <f t="shared" ref="C45:D45" si="6">C41+C42</f>
        <v>8847647358</v>
      </c>
      <c r="D45" s="23">
        <f t="shared" si="6"/>
        <v>8744526547</v>
      </c>
    </row>
    <row r="46" spans="1:20" x14ac:dyDescent="0.25">
      <c r="A46" s="24" t="s">
        <v>27</v>
      </c>
      <c r="B46" s="23"/>
      <c r="C46" s="23"/>
      <c r="D46" s="23"/>
    </row>
    <row r="47" spans="1:20" x14ac:dyDescent="0.25">
      <c r="A47" s="12" t="s">
        <v>17</v>
      </c>
      <c r="B47" s="13">
        <v>470374309</v>
      </c>
      <c r="C47" s="13">
        <v>470374309</v>
      </c>
      <c r="D47" s="13">
        <v>470374309</v>
      </c>
    </row>
    <row r="48" spans="1:20" x14ac:dyDescent="0.25">
      <c r="A48" s="12" t="s">
        <v>25</v>
      </c>
      <c r="B48" s="14"/>
      <c r="C48" s="14"/>
      <c r="D48" s="14"/>
    </row>
    <row r="49" spans="1:4" x14ac:dyDescent="0.25">
      <c r="A49" s="12" t="s">
        <v>18</v>
      </c>
      <c r="B49" s="15">
        <f>+B47/B51</f>
        <v>1</v>
      </c>
      <c r="C49" s="15">
        <f>+C47/C51</f>
        <v>1</v>
      </c>
      <c r="D49" s="15">
        <f>+D47/D51</f>
        <v>1</v>
      </c>
    </row>
    <row r="50" spans="1:4" x14ac:dyDescent="0.25">
      <c r="A50" s="12" t="s">
        <v>26</v>
      </c>
      <c r="B50" s="15">
        <f>+B48/B51</f>
        <v>0</v>
      </c>
      <c r="C50" s="15">
        <f>+C48/C51</f>
        <v>0</v>
      </c>
      <c r="D50" s="15">
        <f>+D48/D51</f>
        <v>0</v>
      </c>
    </row>
    <row r="51" spans="1:4" x14ac:dyDescent="0.25">
      <c r="A51" s="25" t="s">
        <v>8</v>
      </c>
      <c r="B51" s="23">
        <f>+B47+B48</f>
        <v>470374309</v>
      </c>
      <c r="C51" s="23">
        <f t="shared" ref="C51:D51" si="7">+C47+C48</f>
        <v>470374309</v>
      </c>
      <c r="D51" s="23">
        <f t="shared" si="7"/>
        <v>470374309</v>
      </c>
    </row>
    <row r="52" spans="1:4" x14ac:dyDescent="0.25">
      <c r="A52" s="26" t="s">
        <v>3</v>
      </c>
      <c r="B52" s="23"/>
      <c r="C52" s="23"/>
      <c r="D52" s="23"/>
    </row>
    <row r="53" spans="1:4" x14ac:dyDescent="0.25">
      <c r="A53" s="4" t="s">
        <v>19</v>
      </c>
      <c r="B53" s="14">
        <f t="shared" ref="B53:D54" si="8">+B41+B47</f>
        <v>6139554653</v>
      </c>
      <c r="C53" s="14">
        <f t="shared" si="8"/>
        <v>6117780500</v>
      </c>
      <c r="D53" s="14">
        <f t="shared" si="8"/>
        <v>6043134738</v>
      </c>
    </row>
    <row r="54" spans="1:4" x14ac:dyDescent="0.25">
      <c r="A54" s="4" t="s">
        <v>4</v>
      </c>
      <c r="B54" s="14">
        <f t="shared" si="8"/>
        <v>3258659576</v>
      </c>
      <c r="C54" s="14">
        <f t="shared" si="8"/>
        <v>3200241167</v>
      </c>
      <c r="D54" s="14">
        <f t="shared" si="8"/>
        <v>3171766118</v>
      </c>
    </row>
    <row r="55" spans="1:4" x14ac:dyDescent="0.25">
      <c r="A55" s="4" t="s">
        <v>18</v>
      </c>
      <c r="B55" s="11">
        <f>+B53/B57</f>
        <v>0.65326821706779381</v>
      </c>
      <c r="C55" s="11">
        <f>+C53/C57</f>
        <v>0.65655358171856026</v>
      </c>
      <c r="D55" s="11">
        <f>+D53/D57</f>
        <v>0.65580029914974047</v>
      </c>
    </row>
    <row r="56" spans="1:4" x14ac:dyDescent="0.25">
      <c r="A56" s="4" t="s">
        <v>5</v>
      </c>
      <c r="B56" s="11">
        <f>+B54/B57</f>
        <v>0.34673178293220625</v>
      </c>
      <c r="C56" s="11">
        <f>+C54/C57</f>
        <v>0.34344641828143968</v>
      </c>
      <c r="D56" s="11">
        <f>+D54/D57</f>
        <v>0.34419970085025947</v>
      </c>
    </row>
    <row r="57" spans="1:4" x14ac:dyDescent="0.25">
      <c r="A57" s="20" t="s">
        <v>6</v>
      </c>
      <c r="B57" s="19">
        <f>+B53+B54</f>
        <v>9398214229</v>
      </c>
      <c r="C57" s="19">
        <f t="shared" ref="C57:D57" si="9">+C53+C54</f>
        <v>9318021667</v>
      </c>
      <c r="D57" s="19">
        <f t="shared" si="9"/>
        <v>9214900856</v>
      </c>
    </row>
    <row r="58" spans="1:4" x14ac:dyDescent="0.25">
      <c r="A58" s="3"/>
      <c r="B58" s="3"/>
      <c r="C58" s="3"/>
      <c r="D58" s="3"/>
    </row>
    <row r="59" spans="1:4" x14ac:dyDescent="0.25">
      <c r="A59" s="3"/>
      <c r="B59" s="3"/>
      <c r="C59" s="3"/>
      <c r="D59" s="3"/>
    </row>
    <row r="60" spans="1:4" x14ac:dyDescent="0.25">
      <c r="A60" s="27" t="s">
        <v>7</v>
      </c>
      <c r="B60" s="28" t="s">
        <v>9</v>
      </c>
      <c r="C60" s="28" t="s">
        <v>16</v>
      </c>
      <c r="D60" s="28" t="s">
        <v>22</v>
      </c>
    </row>
    <row r="61" spans="1:4" x14ac:dyDescent="0.25">
      <c r="A61" s="29" t="s">
        <v>21</v>
      </c>
      <c r="B61" s="30">
        <f>B53</f>
        <v>6139554653</v>
      </c>
      <c r="C61" s="30">
        <f t="shared" ref="C61:D61" si="10">C53</f>
        <v>6117780500</v>
      </c>
      <c r="D61" s="30">
        <f t="shared" si="10"/>
        <v>6043134738</v>
      </c>
    </row>
    <row r="62" spans="1:4" x14ac:dyDescent="0.25">
      <c r="A62" s="29" t="s">
        <v>13</v>
      </c>
      <c r="B62" s="30">
        <f>B54</f>
        <v>3258659576</v>
      </c>
      <c r="C62" s="30">
        <f t="shared" ref="C62:D62" si="11">C54</f>
        <v>3200241167</v>
      </c>
      <c r="D62" s="30">
        <f t="shared" si="11"/>
        <v>3171766118</v>
      </c>
    </row>
  </sheetData>
  <mergeCells count="11">
    <mergeCell ref="A37:D37"/>
    <mergeCell ref="A40:D40"/>
    <mergeCell ref="F36:T36"/>
    <mergeCell ref="F2:T2"/>
    <mergeCell ref="F3:T3"/>
    <mergeCell ref="A16:D16"/>
    <mergeCell ref="A10:D10"/>
    <mergeCell ref="A7:D7"/>
    <mergeCell ref="A8:D8"/>
    <mergeCell ref="A22:D22"/>
    <mergeCell ref="A38:D38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ALL 4 GRAFICA RISORSE</vt:lpstr>
      <vt:lpstr>'ALL 4 GRAFICA RISORSE'!Area_stampa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Giuseppone</dc:creator>
  <cp:lastModifiedBy>Maria Martorelli</cp:lastModifiedBy>
  <cp:lastPrinted>2020-02-10T14:55:38Z</cp:lastPrinted>
  <dcterms:created xsi:type="dcterms:W3CDTF">2015-01-30T11:20:34Z</dcterms:created>
  <dcterms:modified xsi:type="dcterms:W3CDTF">2020-03-27T14:45:27Z</dcterms:modified>
</cp:coreProperties>
</file>