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Direttiva annuale ministro 2020\"/>
    </mc:Choice>
  </mc:AlternateContent>
  <bookViews>
    <workbookView xWindow="0" yWindow="0" windowWidth="25200" windowHeight="10785" tabRatio="536"/>
  </bookViews>
  <sheets>
    <sheet name="ALL 1 QUADRO SINOTTICO" sheetId="13" r:id="rId1"/>
  </sheets>
  <definedNames>
    <definedName name="_xlnm._FilterDatabase" localSheetId="0" hidden="1">'ALL 1 QUADRO SINOTTICO'!$A$4:$K$59</definedName>
    <definedName name="_xlnm.Print_Area" localSheetId="0">'ALL 1 QUADRO SINOTTICO'!$A$2:$K$58</definedName>
    <definedName name="_xlnm.Print_Titles" localSheetId="0">'ALL 1 QUADRO SINOTTICO'!$2:$4</definedName>
  </definedNames>
  <calcPr calcId="152511"/>
</workbook>
</file>

<file path=xl/calcChain.xml><?xml version="1.0" encoding="utf-8"?>
<calcChain xmlns="http://schemas.openxmlformats.org/spreadsheetml/2006/main">
  <c r="F12" i="13" l="1"/>
  <c r="G12" i="13"/>
  <c r="H12" i="13"/>
  <c r="I12" i="13"/>
  <c r="J12" i="13"/>
  <c r="K12" i="13"/>
  <c r="F22" i="13"/>
  <c r="G22" i="13"/>
  <c r="H22" i="13"/>
  <c r="I22" i="13"/>
  <c r="J22" i="13"/>
  <c r="K22" i="13"/>
  <c r="F29" i="13"/>
  <c r="G29" i="13"/>
  <c r="H29" i="13"/>
  <c r="I29" i="13"/>
  <c r="J29" i="13"/>
  <c r="K29" i="13"/>
  <c r="F33" i="13"/>
  <c r="G33" i="13"/>
  <c r="H33" i="13"/>
  <c r="I33" i="13"/>
  <c r="J33" i="13"/>
  <c r="K33" i="13"/>
  <c r="F40" i="13"/>
  <c r="G40" i="13"/>
  <c r="H40" i="13"/>
  <c r="I40" i="13"/>
  <c r="J40" i="13"/>
  <c r="K40" i="13"/>
  <c r="F47" i="13"/>
  <c r="G47" i="13"/>
  <c r="H47" i="13"/>
  <c r="I47" i="13"/>
  <c r="J47" i="13"/>
  <c r="K47" i="13"/>
  <c r="F50" i="13"/>
  <c r="G50" i="13"/>
  <c r="H50" i="13"/>
  <c r="I50" i="13"/>
  <c r="J50" i="13"/>
  <c r="K50" i="13"/>
  <c r="F58" i="13"/>
  <c r="H58" i="13"/>
  <c r="J58" i="13"/>
</calcChain>
</file>

<file path=xl/sharedStrings.xml><?xml version="1.0" encoding="utf-8"?>
<sst xmlns="http://schemas.openxmlformats.org/spreadsheetml/2006/main" count="112" uniqueCount="78">
  <si>
    <t>Programma</t>
  </si>
  <si>
    <t>Denominazione Priorità Politica</t>
  </si>
  <si>
    <t>1.2 - Giustizia civile e penale</t>
  </si>
  <si>
    <t>1.1 Amministrazione Penitenziaria</t>
  </si>
  <si>
    <t>Amministrazione Penitenziaria</t>
  </si>
  <si>
    <t>Dipartimento</t>
  </si>
  <si>
    <t>Affari di Giustizia</t>
  </si>
  <si>
    <t>Giustizia Minorile e di Comunità</t>
  </si>
  <si>
    <t>2.2 Servizi Affari generali per le amministrazioni di competenza</t>
  </si>
  <si>
    <t>1.4 - Servizi di gestione amministrativa per l'attività giudiziaria</t>
  </si>
  <si>
    <t>x</t>
  </si>
  <si>
    <t>1.3 Giustizia minorile e di comunità</t>
  </si>
  <si>
    <t>8 - Cooperazione internazionale in materia civile e penale</t>
  </si>
  <si>
    <t>2 - Progettazione, ristrutturazione e razionalizzazione delle infrastrutture e degli impianti degli istituti peniteziari</t>
  </si>
  <si>
    <t>3 - Miglioramento delle condizioni di detenzione</t>
  </si>
  <si>
    <t>4 - Valorizzazione delle risorse umane, reclutamento, formazione ed efficienza gestionale</t>
  </si>
  <si>
    <t>15 - Attività degli uffici giudiziari e supporto alla giurisdizione</t>
  </si>
  <si>
    <t>16 - Innovazione, efficientamento e modernizzazione degli uffici giudiziari</t>
  </si>
  <si>
    <t>10 - Esecuzione penale: Giustizia penale minorile e Esecuzione penale esterna</t>
  </si>
  <si>
    <t>12 - Miglioramento dell'organizzazione e della capacità amministrativa</t>
  </si>
  <si>
    <t>7 - Rafforzamento della cooperazione giudiziaria internazionale</t>
  </si>
  <si>
    <t>Azioni correlate</t>
  </si>
  <si>
    <t>5 - Realizzazione di nuove infrastrutture, potenziamento e ristrutturazione nell'ambito dell'edilizia carceraria</t>
  </si>
  <si>
    <t>Organizzazione Giudiziaria del personale e dei servizi</t>
  </si>
  <si>
    <t>17 - Miglioramento dello stato di benessere organizzativo e della capacità amministrativa</t>
  </si>
  <si>
    <t>7 - Efficientamento del sistema giudiziario</t>
  </si>
  <si>
    <t>5 - Supporto per l'erogazione dei servizi per la giustizia minorile e di comunità</t>
  </si>
  <si>
    <t>4 - Realizzazione di nuove infrastrutture, potenziamento e ristrutturazione per la giustizia minorile e di comunità</t>
  </si>
  <si>
    <t>3 - Attività di verbalizzazione atti processuali e videoconferenza nell'ambito dei procedimenti giudiziari</t>
  </si>
  <si>
    <t>6 - Funzionamento uffici giudiziari</t>
  </si>
  <si>
    <t>3 - Trattamento interventi e politiche di reinserimento delle persone sottoposte a misure giudiziarie, attuazione provvedimenti autorità giudiziaria</t>
  </si>
  <si>
    <t>2020 cp</t>
  </si>
  <si>
    <t>2020 cs</t>
  </si>
  <si>
    <t xml:space="preserve">di cui:stima della quota dell'azione: 1 - Spese di personale per il programma (personale civile) </t>
  </si>
  <si>
    <t xml:space="preserve">di cui:stima della quota dell'azione: 1 - Spese di personale per il programma (personale amministrativo e magistrati)                                                                                    </t>
  </si>
  <si>
    <t xml:space="preserve">di cui stima della quota dell'azione: 1 - Spese di personale per il programma                                                                                           </t>
  </si>
  <si>
    <t xml:space="preserve">di cui: stima della quota dell'azione: 2 - Spese di personale per il programma (polizia penitenziaria)                                 </t>
  </si>
  <si>
    <t>2 - Gestione del personale</t>
  </si>
  <si>
    <t>TOTALE</t>
  </si>
  <si>
    <t>2 - Gestione del patrimonio immobiliare ed archivistico e controllo dell'attività notarile</t>
  </si>
  <si>
    <t>3 - Riscossione dei contributi notarili e gestione delle poste compensative</t>
  </si>
  <si>
    <t>Obiettivo collegato a priorità politica</t>
  </si>
  <si>
    <t>1- Incremento del livello di efficienza mediante razionalizzazione delle strutture territoriali e miglioramento delle modalità di conservazione e dei connessi servizi all'utenza</t>
  </si>
  <si>
    <t>1.1                                    Giustizia civile e penale</t>
  </si>
  <si>
    <t>Archivi notarili</t>
  </si>
  <si>
    <t>Spese 2020</t>
  </si>
  <si>
    <t>Ufficio</t>
  </si>
  <si>
    <t>2021 cp</t>
  </si>
  <si>
    <t>di cui: stima della quota dell'azione: 1 - Spese di personale per il programma (personale amministrativo e magistrati)</t>
  </si>
  <si>
    <t xml:space="preserve">4 -Funzionamento della Scuola Superiore della Magistratura                        </t>
  </si>
  <si>
    <t xml:space="preserve">di cui: stima della quota dell'azione: 1 - Spese di personale per il programma (personale amministrativo e magistrati)                                                      </t>
  </si>
  <si>
    <t>5 - Sviluppo degli strumenti di innovazione tecnologica in materia informatica e telematica per l'erogazione dei servizi di giustizia</t>
  </si>
  <si>
    <t>4 - Accoglienza trattamento penitenziario e politiche di reinserimento delle persone sottoposte a misure giudiziarie</t>
  </si>
  <si>
    <t>Spese 2021</t>
  </si>
  <si>
    <t xml:space="preserve">Totale stanziamenti obiettivi COLLEGATI A PRIORITA POLITICHE </t>
  </si>
  <si>
    <t>6 - Un modello di esecuzione penale tra certezza della pena e dignità della detenzione</t>
  </si>
  <si>
    <t>2022 cp</t>
  </si>
  <si>
    <t>2022 cs</t>
  </si>
  <si>
    <t xml:space="preserve">di cui:stima della quota dell'azione: 2- Spese di personale per il programma magistrati) </t>
  </si>
  <si>
    <t>3 - Il miglioramento della qualità amministrativa</t>
  </si>
  <si>
    <t xml:space="preserve">2021 cs </t>
  </si>
  <si>
    <t>6 - Supporto per l'erogazione dei servizi penitenziari</t>
  </si>
  <si>
    <t>7 - Gestione e assistenza del personale del programma amministrazione penitenziaria</t>
  </si>
  <si>
    <t>di cui: stima della quota dell'azione: 2 - Spese di personale per il programma (polizia penitenziaria</t>
  </si>
  <si>
    <t>di cui: stima della quota dell'azione: 1 - Spese di personale per il programma (personale civile)</t>
  </si>
  <si>
    <t>di cui: stima della quota dell'azione: 2 - Spese di personale per il programma (magistrati)</t>
  </si>
  <si>
    <t xml:space="preserve">2 - L' avanzamento delle politiche di digitalizzazione </t>
  </si>
  <si>
    <t xml:space="preserve">4 - I luoghi della giustizia </t>
  </si>
  <si>
    <t xml:space="preserve">5 - Una giustizia diffusa sul territorio e vicina ai bisogni dei cittadini </t>
  </si>
  <si>
    <t xml:space="preserve">7 - Una cooperazione giudiziaria internazionale rafforzata </t>
  </si>
  <si>
    <t>Spese 2022</t>
  </si>
  <si>
    <t>t</t>
  </si>
  <si>
    <t>di cui: stima della quota dell'azione: 2 - Spese di personale per il programma (polizia penitenziaria)</t>
  </si>
  <si>
    <t>Allegato 1</t>
  </si>
  <si>
    <t xml:space="preserve">di cui: stima della quota dell'azione: 2 - Spese di personale per il programma  (polizia penitenziaria) </t>
  </si>
  <si>
    <t>1 - Il rilancio di una politica sul personale</t>
  </si>
  <si>
    <t>ARCHIVI NOTARILI
Quadro sinottico delle priorità politiche, programmi, obiettivi  e relative risorse per il triennio 2020 - 2022</t>
  </si>
  <si>
    <t>QUADRO SINOTTICO DELLE PRIORITA' POLITICHE, PROGRAMMI, OBIETTIVI E RELATIVE RISORSE PER IL TRIENNIO 2020 - 2022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</si>
</sst>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20"/>
      <name val="Times New Roman"/>
      <family val="1"/>
    </font>
    <font>
      <i/>
      <sz val="10"/>
      <name val="Times New Roman"/>
      <family val="1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48">
    <xf numFmtId="0" fontId="0" fillId="0" borderId="0" xfId="0"/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3" fontId="4" fillId="0" borderId="0" xfId="0" applyNumberFormat="1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center"/>
    </xf>
    <xf numFmtId="43" fontId="6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/>
    </xf>
    <xf numFmtId="43" fontId="5" fillId="0" borderId="0" xfId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3" fontId="8" fillId="0" borderId="0" xfId="1" applyFont="1" applyFill="1" applyBorder="1" applyAlignment="1">
      <alignment horizontal="center"/>
    </xf>
    <xf numFmtId="43" fontId="10" fillId="0" borderId="0" xfId="1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vertical="center" wrapText="1"/>
    </xf>
    <xf numFmtId="43" fontId="10" fillId="0" borderId="1" xfId="1" applyFont="1" applyFill="1" applyBorder="1" applyAlignment="1">
      <alignment vertical="center" wrapText="1"/>
    </xf>
    <xf numFmtId="43" fontId="10" fillId="0" borderId="1" xfId="1" applyFont="1" applyFill="1" applyBorder="1" applyAlignment="1">
      <alignment vertical="center"/>
    </xf>
    <xf numFmtId="43" fontId="8" fillId="0" borderId="1" xfId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43" fontId="10" fillId="0" borderId="1" xfId="1" applyFont="1" applyFill="1" applyBorder="1" applyAlignment="1">
      <alignment horizontal="left" vertical="center"/>
    </xf>
    <xf numFmtId="43" fontId="10" fillId="0" borderId="1" xfId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top" wrapText="1"/>
    </xf>
    <xf numFmtId="43" fontId="8" fillId="0" borderId="1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right" vertical="center" wrapText="1"/>
    </xf>
    <xf numFmtId="0" fontId="8" fillId="0" borderId="3" xfId="0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right" vertical="center" wrapText="1"/>
    </xf>
    <xf numFmtId="43" fontId="8" fillId="0" borderId="0" xfId="1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3" fontId="8" fillId="0" borderId="2" xfId="1" applyFont="1" applyFill="1" applyBorder="1" applyAlignment="1">
      <alignment horizontal="center" vertical="center" wrapText="1"/>
    </xf>
    <xf numFmtId="43" fontId="8" fillId="0" borderId="4" xfId="1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 wrapText="1"/>
    </xf>
    <xf numFmtId="0" fontId="8" fillId="0" borderId="4" xfId="1" applyNumberFormat="1" applyFont="1" applyFill="1" applyBorder="1" applyAlignment="1">
      <alignment horizontal="center" vertical="center" wrapText="1"/>
    </xf>
    <xf numFmtId="43" fontId="10" fillId="0" borderId="2" xfId="1" applyFont="1" applyFill="1" applyBorder="1" applyAlignment="1">
      <alignment horizontal="center" vertical="center" wrapText="1"/>
    </xf>
    <xf numFmtId="43" fontId="10" fillId="0" borderId="4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3">
    <cellStyle name="Colore 1" xfId="2" builtinId="29"/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A7ECF3"/>
      <color rgb="FF81F38C"/>
      <color rgb="FFF09ED9"/>
      <color rgb="FF8D85FB"/>
      <color rgb="FFFFE0A3"/>
      <color rgb="FFCCCC00"/>
      <color rgb="FF97FBA1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0"/>
  <sheetViews>
    <sheetView tabSelected="1" zoomScale="80" zoomScaleNormal="80" workbookViewId="0">
      <selection activeCell="F68" sqref="F68"/>
    </sheetView>
  </sheetViews>
  <sheetFormatPr defaultColWidth="9.140625" defaultRowHeight="12.75" x14ac:dyDescent="0.2"/>
  <cols>
    <col min="1" max="1" width="30.42578125" style="8" bestFit="1" customWidth="1"/>
    <col min="2" max="2" width="53.5703125" style="9" customWidth="1"/>
    <col min="3" max="3" width="22.85546875" style="10" bestFit="1" customWidth="1"/>
    <col min="4" max="4" width="25.7109375" style="3" bestFit="1" customWidth="1"/>
    <col min="5" max="5" width="23.42578125" style="3" customWidth="1"/>
    <col min="6" max="6" width="21.42578125" style="11" customWidth="1"/>
    <col min="7" max="7" width="22.5703125" style="11" customWidth="1"/>
    <col min="8" max="8" width="22.85546875" style="11" customWidth="1"/>
    <col min="9" max="9" width="22.28515625" style="12" customWidth="1"/>
    <col min="10" max="10" width="22.42578125" style="12" customWidth="1"/>
    <col min="11" max="11" width="21.7109375" style="12" customWidth="1"/>
    <col min="12" max="12" width="21.42578125" style="1" bestFit="1" customWidth="1"/>
    <col min="13" max="13" width="30.28515625" style="1" bestFit="1" customWidth="1"/>
    <col min="14" max="16384" width="9.140625" style="1"/>
  </cols>
  <sheetData>
    <row r="1" spans="1:13" ht="28.5" customHeight="1" x14ac:dyDescent="0.2">
      <c r="A1" s="36" t="s">
        <v>73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3" ht="30.75" customHeight="1" x14ac:dyDescent="0.2">
      <c r="A2" s="37" t="s">
        <v>77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3" ht="25.5" x14ac:dyDescent="0.2">
      <c r="A3" s="28" t="s">
        <v>1</v>
      </c>
      <c r="B3" s="28" t="s">
        <v>41</v>
      </c>
      <c r="C3" s="28" t="s">
        <v>0</v>
      </c>
      <c r="D3" s="28" t="s">
        <v>5</v>
      </c>
      <c r="E3" s="28" t="s">
        <v>21</v>
      </c>
      <c r="F3" s="29" t="s">
        <v>31</v>
      </c>
      <c r="G3" s="29" t="s">
        <v>47</v>
      </c>
      <c r="H3" s="29" t="s">
        <v>56</v>
      </c>
      <c r="I3" s="29" t="s">
        <v>32</v>
      </c>
      <c r="J3" s="29" t="s">
        <v>60</v>
      </c>
      <c r="K3" s="29" t="s">
        <v>57</v>
      </c>
    </row>
    <row r="4" spans="1:13" s="2" customFormat="1" ht="38.25" x14ac:dyDescent="0.2">
      <c r="A4" s="38" t="s">
        <v>75</v>
      </c>
      <c r="B4" s="38" t="s">
        <v>15</v>
      </c>
      <c r="C4" s="38" t="s">
        <v>3</v>
      </c>
      <c r="D4" s="38" t="s">
        <v>4</v>
      </c>
      <c r="E4" s="19" t="s">
        <v>61</v>
      </c>
      <c r="F4" s="21">
        <v>222270360</v>
      </c>
      <c r="G4" s="21">
        <v>221774958</v>
      </c>
      <c r="H4" s="21">
        <v>218641252</v>
      </c>
      <c r="I4" s="21">
        <v>222273598</v>
      </c>
      <c r="J4" s="21">
        <v>221774958</v>
      </c>
      <c r="K4" s="21">
        <v>218641252</v>
      </c>
    </row>
    <row r="5" spans="1:13" s="2" customFormat="1" ht="76.5" x14ac:dyDescent="0.2">
      <c r="A5" s="40"/>
      <c r="B5" s="40"/>
      <c r="C5" s="40"/>
      <c r="D5" s="40"/>
      <c r="E5" s="19" t="s">
        <v>48</v>
      </c>
      <c r="F5" s="20">
        <v>19131632</v>
      </c>
      <c r="G5" s="21">
        <v>19325730</v>
      </c>
      <c r="H5" s="21">
        <v>19129884</v>
      </c>
      <c r="I5" s="21">
        <v>19131632</v>
      </c>
      <c r="J5" s="21">
        <v>19325730</v>
      </c>
      <c r="K5" s="21">
        <v>19129884</v>
      </c>
    </row>
    <row r="6" spans="1:13" s="3" customFormat="1" ht="63.75" x14ac:dyDescent="0.2">
      <c r="A6" s="40"/>
      <c r="B6" s="40"/>
      <c r="C6" s="40"/>
      <c r="D6" s="40"/>
      <c r="E6" s="19" t="s">
        <v>63</v>
      </c>
      <c r="F6" s="20">
        <v>187806911</v>
      </c>
      <c r="G6" s="21">
        <v>187617411</v>
      </c>
      <c r="H6" s="21">
        <v>184679551</v>
      </c>
      <c r="I6" s="21">
        <v>187806911</v>
      </c>
      <c r="J6" s="21">
        <v>187617411</v>
      </c>
      <c r="K6" s="21">
        <v>184679551</v>
      </c>
    </row>
    <row r="7" spans="1:13" s="3" customFormat="1" ht="63.75" x14ac:dyDescent="0.2">
      <c r="A7" s="40"/>
      <c r="B7" s="40"/>
      <c r="C7" s="40"/>
      <c r="D7" s="40"/>
      <c r="E7" s="19" t="s">
        <v>62</v>
      </c>
      <c r="F7" s="21">
        <v>78375116</v>
      </c>
      <c r="G7" s="21">
        <v>78575629</v>
      </c>
      <c r="H7" s="21">
        <v>78227439</v>
      </c>
      <c r="I7" s="21">
        <v>78375116</v>
      </c>
      <c r="J7" s="21">
        <v>78575629</v>
      </c>
      <c r="K7" s="21">
        <v>78227439</v>
      </c>
    </row>
    <row r="8" spans="1:13" s="3" customFormat="1" ht="76.5" x14ac:dyDescent="0.2">
      <c r="A8" s="40"/>
      <c r="B8" s="40"/>
      <c r="C8" s="40"/>
      <c r="D8" s="40"/>
      <c r="E8" s="19" t="s">
        <v>48</v>
      </c>
      <c r="F8" s="20">
        <v>2125735</v>
      </c>
      <c r="G8" s="21">
        <v>2147303</v>
      </c>
      <c r="H8" s="21">
        <v>2125542</v>
      </c>
      <c r="I8" s="20">
        <v>2125735</v>
      </c>
      <c r="J8" s="21">
        <v>2147303</v>
      </c>
      <c r="K8" s="21">
        <v>2125542</v>
      </c>
    </row>
    <row r="9" spans="1:13" s="3" customFormat="1" ht="75.75" customHeight="1" x14ac:dyDescent="0.2">
      <c r="A9" s="40"/>
      <c r="B9" s="39"/>
      <c r="C9" s="39"/>
      <c r="D9" s="39"/>
      <c r="E9" s="19" t="s">
        <v>36</v>
      </c>
      <c r="F9" s="20">
        <v>20867433</v>
      </c>
      <c r="G9" s="21">
        <v>20846378</v>
      </c>
      <c r="H9" s="21">
        <v>20519949</v>
      </c>
      <c r="I9" s="20">
        <v>20867433</v>
      </c>
      <c r="J9" s="21">
        <v>20846378</v>
      </c>
      <c r="K9" s="21">
        <v>20519949</v>
      </c>
    </row>
    <row r="10" spans="1:13" s="3" customFormat="1" ht="24" customHeight="1" x14ac:dyDescent="0.2">
      <c r="A10" s="40"/>
      <c r="B10" s="38" t="s">
        <v>24</v>
      </c>
      <c r="C10" s="38" t="s">
        <v>8</v>
      </c>
      <c r="D10" s="38" t="s">
        <v>23</v>
      </c>
      <c r="E10" s="32" t="s">
        <v>37</v>
      </c>
      <c r="F10" s="21">
        <v>80903240</v>
      </c>
      <c r="G10" s="21">
        <v>81188787</v>
      </c>
      <c r="H10" s="21">
        <v>80502059</v>
      </c>
      <c r="I10" s="21">
        <v>80903240</v>
      </c>
      <c r="J10" s="21">
        <v>81188787</v>
      </c>
      <c r="K10" s="21">
        <v>80502059</v>
      </c>
    </row>
    <row r="11" spans="1:13" s="3" customFormat="1" ht="51" x14ac:dyDescent="0.2">
      <c r="A11" s="39"/>
      <c r="B11" s="39"/>
      <c r="C11" s="39"/>
      <c r="D11" s="39"/>
      <c r="E11" s="23" t="s">
        <v>35</v>
      </c>
      <c r="F11" s="21">
        <v>12025622</v>
      </c>
      <c r="G11" s="21">
        <v>12234012</v>
      </c>
      <c r="H11" s="21">
        <v>11547284</v>
      </c>
      <c r="I11" s="21">
        <v>12025622</v>
      </c>
      <c r="J11" s="21">
        <v>12234012</v>
      </c>
      <c r="K11" s="21">
        <v>11547284</v>
      </c>
    </row>
    <row r="12" spans="1:13" s="3" customFormat="1" ht="15.75" customHeight="1" x14ac:dyDescent="0.2">
      <c r="A12" s="33" t="s">
        <v>38</v>
      </c>
      <c r="B12" s="34"/>
      <c r="C12" s="34"/>
      <c r="D12" s="34"/>
      <c r="E12" s="35"/>
      <c r="F12" s="27">
        <f>F4+F7+F10</f>
        <v>381548716</v>
      </c>
      <c r="G12" s="27">
        <f t="shared" ref="G12:K12" si="0">G4+G7+G10</f>
        <v>381539374</v>
      </c>
      <c r="H12" s="27">
        <f t="shared" si="0"/>
        <v>377370750</v>
      </c>
      <c r="I12" s="27">
        <f t="shared" si="0"/>
        <v>381551954</v>
      </c>
      <c r="J12" s="27">
        <f t="shared" si="0"/>
        <v>381539374</v>
      </c>
      <c r="K12" s="27">
        <f t="shared" si="0"/>
        <v>377370750</v>
      </c>
    </row>
    <row r="13" spans="1:13" s="3" customFormat="1" ht="38.25" x14ac:dyDescent="0.2">
      <c r="A13" s="38" t="s">
        <v>66</v>
      </c>
      <c r="B13" s="38" t="s">
        <v>17</v>
      </c>
      <c r="C13" s="38" t="s">
        <v>2</v>
      </c>
      <c r="D13" s="38" t="s">
        <v>23</v>
      </c>
      <c r="E13" s="26" t="s">
        <v>49</v>
      </c>
      <c r="F13" s="21">
        <v>35031622</v>
      </c>
      <c r="G13" s="21">
        <v>35395179</v>
      </c>
      <c r="H13" s="21">
        <v>35450639</v>
      </c>
      <c r="I13" s="21">
        <v>35031622</v>
      </c>
      <c r="J13" s="21">
        <v>35395179</v>
      </c>
      <c r="K13" s="21">
        <v>35450639</v>
      </c>
      <c r="M13" s="4"/>
    </row>
    <row r="14" spans="1:13" ht="63.75" x14ac:dyDescent="0.2">
      <c r="A14" s="40"/>
      <c r="B14" s="40"/>
      <c r="C14" s="40"/>
      <c r="D14" s="40"/>
      <c r="E14" s="19" t="s">
        <v>64</v>
      </c>
      <c r="F14" s="21">
        <v>9252451</v>
      </c>
      <c r="G14" s="21">
        <v>9185134</v>
      </c>
      <c r="H14" s="21">
        <v>8844572</v>
      </c>
      <c r="I14" s="21">
        <v>9252451</v>
      </c>
      <c r="J14" s="21">
        <v>9185134</v>
      </c>
      <c r="K14" s="21">
        <v>8844572</v>
      </c>
      <c r="M14" s="5"/>
    </row>
    <row r="15" spans="1:13" ht="63.95" customHeight="1" x14ac:dyDescent="0.2">
      <c r="A15" s="40"/>
      <c r="B15" s="40"/>
      <c r="C15" s="40"/>
      <c r="D15" s="40"/>
      <c r="E15" s="19" t="s">
        <v>65</v>
      </c>
      <c r="F15" s="21">
        <v>12443243</v>
      </c>
      <c r="G15" s="21">
        <v>12874117</v>
      </c>
      <c r="H15" s="21">
        <v>13270139</v>
      </c>
      <c r="I15" s="21">
        <v>12443243</v>
      </c>
      <c r="J15" s="21">
        <v>12874117</v>
      </c>
      <c r="K15" s="21">
        <v>13270139</v>
      </c>
    </row>
    <row r="16" spans="1:13" ht="102" customHeight="1" x14ac:dyDescent="0.2">
      <c r="A16" s="40"/>
      <c r="B16" s="40"/>
      <c r="C16" s="40"/>
      <c r="D16" s="40"/>
      <c r="E16" s="26" t="s">
        <v>51</v>
      </c>
      <c r="F16" s="21">
        <v>340983120</v>
      </c>
      <c r="G16" s="21">
        <v>203928099</v>
      </c>
      <c r="H16" s="21">
        <v>172479555</v>
      </c>
      <c r="I16" s="21">
        <v>340983120</v>
      </c>
      <c r="J16" s="21">
        <v>203928099</v>
      </c>
      <c r="K16" s="21">
        <v>172479555</v>
      </c>
    </row>
    <row r="17" spans="1:13" ht="63.75" x14ac:dyDescent="0.2">
      <c r="A17" s="40"/>
      <c r="B17" s="40"/>
      <c r="C17" s="40"/>
      <c r="D17" s="40"/>
      <c r="E17" s="19" t="s">
        <v>64</v>
      </c>
      <c r="F17" s="21">
        <v>9252451</v>
      </c>
      <c r="G17" s="21">
        <v>9185134</v>
      </c>
      <c r="H17" s="21">
        <v>8844572</v>
      </c>
      <c r="I17" s="21">
        <v>9252451</v>
      </c>
      <c r="J17" s="21">
        <v>9185134</v>
      </c>
      <c r="K17" s="21">
        <v>8844572</v>
      </c>
    </row>
    <row r="18" spans="1:13" ht="62.45" customHeight="1" x14ac:dyDescent="0.2">
      <c r="A18" s="40"/>
      <c r="B18" s="40"/>
      <c r="C18" s="40"/>
      <c r="D18" s="40"/>
      <c r="E18" s="19" t="s">
        <v>65</v>
      </c>
      <c r="F18" s="21">
        <v>12443243</v>
      </c>
      <c r="G18" s="21">
        <v>12874117</v>
      </c>
      <c r="H18" s="21">
        <v>13270139</v>
      </c>
      <c r="I18" s="21">
        <v>12443243</v>
      </c>
      <c r="J18" s="21">
        <v>12874117</v>
      </c>
      <c r="K18" s="21">
        <v>13270139</v>
      </c>
    </row>
    <row r="19" spans="1:13" ht="48.6" customHeight="1" x14ac:dyDescent="0.2">
      <c r="A19" s="40"/>
      <c r="B19" s="40"/>
      <c r="C19" s="40"/>
      <c r="D19" s="40"/>
      <c r="E19" s="19" t="s">
        <v>25</v>
      </c>
      <c r="F19" s="21">
        <v>15115823</v>
      </c>
      <c r="G19" s="21">
        <v>14833459</v>
      </c>
      <c r="H19" s="21">
        <v>14813416</v>
      </c>
      <c r="I19" s="21">
        <v>15115823</v>
      </c>
      <c r="J19" s="21">
        <v>14833459</v>
      </c>
      <c r="K19" s="21">
        <v>14813416</v>
      </c>
    </row>
    <row r="20" spans="1:13" ht="63.75" x14ac:dyDescent="0.2">
      <c r="A20" s="40"/>
      <c r="B20" s="40"/>
      <c r="C20" s="40"/>
      <c r="D20" s="40"/>
      <c r="E20" s="19" t="s">
        <v>64</v>
      </c>
      <c r="F20" s="21">
        <v>142344</v>
      </c>
      <c r="G20" s="21">
        <v>141308</v>
      </c>
      <c r="H20" s="21">
        <v>136070</v>
      </c>
      <c r="I20" s="21">
        <v>142344</v>
      </c>
      <c r="J20" s="21">
        <v>141308</v>
      </c>
      <c r="K20" s="21">
        <v>136070</v>
      </c>
    </row>
    <row r="21" spans="1:13" ht="51" x14ac:dyDescent="0.2">
      <c r="A21" s="39"/>
      <c r="B21" s="39"/>
      <c r="C21" s="39"/>
      <c r="D21" s="39"/>
      <c r="E21" s="19" t="s">
        <v>65</v>
      </c>
      <c r="F21" s="21">
        <v>191434</v>
      </c>
      <c r="G21" s="21">
        <v>198063</v>
      </c>
      <c r="H21" s="21">
        <v>204155</v>
      </c>
      <c r="I21" s="21">
        <v>191434</v>
      </c>
      <c r="J21" s="21">
        <v>198063</v>
      </c>
      <c r="K21" s="21">
        <v>204155</v>
      </c>
    </row>
    <row r="22" spans="1:13" ht="18.95" customHeight="1" x14ac:dyDescent="0.2">
      <c r="A22" s="33" t="s">
        <v>38</v>
      </c>
      <c r="B22" s="34"/>
      <c r="C22" s="34"/>
      <c r="D22" s="34"/>
      <c r="E22" s="35"/>
      <c r="F22" s="27">
        <f>F19+F16+F13</f>
        <v>391130565</v>
      </c>
      <c r="G22" s="27">
        <f t="shared" ref="G22:K22" si="1">G19+G16+G13</f>
        <v>254156737</v>
      </c>
      <c r="H22" s="27">
        <f t="shared" si="1"/>
        <v>222743610</v>
      </c>
      <c r="I22" s="27">
        <f t="shared" si="1"/>
        <v>391130565</v>
      </c>
      <c r="J22" s="27">
        <f t="shared" si="1"/>
        <v>254156737</v>
      </c>
      <c r="K22" s="27">
        <f t="shared" si="1"/>
        <v>222743610</v>
      </c>
    </row>
    <row r="23" spans="1:13" ht="76.5" x14ac:dyDescent="0.2">
      <c r="A23" s="38" t="s">
        <v>59</v>
      </c>
      <c r="B23" s="38" t="s">
        <v>19</v>
      </c>
      <c r="C23" s="38" t="s">
        <v>11</v>
      </c>
      <c r="D23" s="38" t="s">
        <v>7</v>
      </c>
      <c r="E23" s="19" t="s">
        <v>27</v>
      </c>
      <c r="F23" s="21">
        <v>15286306</v>
      </c>
      <c r="G23" s="21">
        <v>15174148</v>
      </c>
      <c r="H23" s="21">
        <v>15172851</v>
      </c>
      <c r="I23" s="21">
        <v>15286306</v>
      </c>
      <c r="J23" s="21">
        <v>15174148</v>
      </c>
      <c r="K23" s="21">
        <v>15172851</v>
      </c>
    </row>
    <row r="24" spans="1:13" s="3" customFormat="1" ht="76.5" x14ac:dyDescent="0.2">
      <c r="A24" s="40"/>
      <c r="B24" s="40"/>
      <c r="C24" s="40"/>
      <c r="D24" s="40"/>
      <c r="E24" s="23" t="s">
        <v>34</v>
      </c>
      <c r="F24" s="21">
        <v>4184103</v>
      </c>
      <c r="G24" s="21">
        <v>4273364</v>
      </c>
      <c r="H24" s="21">
        <v>4273373</v>
      </c>
      <c r="I24" s="21">
        <v>4184103</v>
      </c>
      <c r="J24" s="21">
        <v>4273364</v>
      </c>
      <c r="K24" s="21">
        <v>4273373</v>
      </c>
    </row>
    <row r="25" spans="1:13" s="3" customFormat="1" ht="69.599999999999994" customHeight="1" x14ac:dyDescent="0.2">
      <c r="A25" s="40"/>
      <c r="B25" s="40"/>
      <c r="C25" s="40"/>
      <c r="D25" s="40"/>
      <c r="E25" s="30" t="s">
        <v>74</v>
      </c>
      <c r="F25" s="21">
        <v>1907254</v>
      </c>
      <c r="G25" s="21">
        <v>1905835</v>
      </c>
      <c r="H25" s="21">
        <v>1904529</v>
      </c>
      <c r="I25" s="21">
        <v>1907254</v>
      </c>
      <c r="J25" s="21">
        <v>1905835</v>
      </c>
      <c r="K25" s="21">
        <v>1904529</v>
      </c>
    </row>
    <row r="26" spans="1:13" s="3" customFormat="1" ht="51" x14ac:dyDescent="0.2">
      <c r="A26" s="40"/>
      <c r="B26" s="40"/>
      <c r="C26" s="40"/>
      <c r="D26" s="40"/>
      <c r="E26" s="23" t="s">
        <v>26</v>
      </c>
      <c r="F26" s="21">
        <v>61877494</v>
      </c>
      <c r="G26" s="21">
        <v>61442393</v>
      </c>
      <c r="H26" s="21">
        <v>61433309</v>
      </c>
      <c r="I26" s="21">
        <v>61877494</v>
      </c>
      <c r="J26" s="21">
        <v>61442393</v>
      </c>
      <c r="K26" s="21">
        <v>61433309</v>
      </c>
    </row>
    <row r="27" spans="1:13" s="3" customFormat="1" ht="76.5" x14ac:dyDescent="0.2">
      <c r="A27" s="40"/>
      <c r="B27" s="40"/>
      <c r="C27" s="40"/>
      <c r="D27" s="40"/>
      <c r="E27" s="19" t="s">
        <v>34</v>
      </c>
      <c r="F27" s="21">
        <v>29288718</v>
      </c>
      <c r="G27" s="21">
        <v>29913551</v>
      </c>
      <c r="H27" s="21">
        <v>29913608</v>
      </c>
      <c r="I27" s="21">
        <v>29288718</v>
      </c>
      <c r="J27" s="21">
        <v>29913551</v>
      </c>
      <c r="K27" s="21">
        <v>29913608</v>
      </c>
    </row>
    <row r="28" spans="1:13" s="3" customFormat="1" ht="63.75" x14ac:dyDescent="0.2">
      <c r="A28" s="39"/>
      <c r="B28" s="39"/>
      <c r="C28" s="39"/>
      <c r="D28" s="39"/>
      <c r="E28" s="19" t="s">
        <v>74</v>
      </c>
      <c r="F28" s="21">
        <v>13350780</v>
      </c>
      <c r="G28" s="21">
        <v>13340846</v>
      </c>
      <c r="H28" s="21">
        <v>13331705</v>
      </c>
      <c r="I28" s="21">
        <v>13350780</v>
      </c>
      <c r="J28" s="21">
        <v>13340846</v>
      </c>
      <c r="K28" s="21">
        <v>13331705</v>
      </c>
    </row>
    <row r="29" spans="1:13" s="3" customFormat="1" ht="15" customHeight="1" x14ac:dyDescent="0.2">
      <c r="A29" s="33" t="s">
        <v>38</v>
      </c>
      <c r="B29" s="34"/>
      <c r="C29" s="34"/>
      <c r="D29" s="34"/>
      <c r="E29" s="35"/>
      <c r="F29" s="27">
        <f>F26+F23</f>
        <v>77163800</v>
      </c>
      <c r="G29" s="27">
        <f t="shared" ref="G29:K29" si="2">G26+G23</f>
        <v>76616541</v>
      </c>
      <c r="H29" s="27">
        <f t="shared" si="2"/>
        <v>76606160</v>
      </c>
      <c r="I29" s="27">
        <f t="shared" si="2"/>
        <v>77163800</v>
      </c>
      <c r="J29" s="27">
        <f t="shared" si="2"/>
        <v>76616541</v>
      </c>
      <c r="K29" s="27">
        <f t="shared" si="2"/>
        <v>76606160</v>
      </c>
    </row>
    <row r="30" spans="1:13" s="3" customFormat="1" ht="63.75" x14ac:dyDescent="0.2">
      <c r="A30" s="38" t="s">
        <v>67</v>
      </c>
      <c r="B30" s="38" t="s">
        <v>13</v>
      </c>
      <c r="C30" s="38" t="s">
        <v>3</v>
      </c>
      <c r="D30" s="38" t="s">
        <v>4</v>
      </c>
      <c r="E30" s="31" t="s">
        <v>22</v>
      </c>
      <c r="F30" s="24">
        <v>95609366</v>
      </c>
      <c r="G30" s="24">
        <v>106109879</v>
      </c>
      <c r="H30" s="24">
        <v>100732965</v>
      </c>
      <c r="I30" s="24">
        <v>102609366</v>
      </c>
      <c r="J30" s="24">
        <v>106109879</v>
      </c>
      <c r="K30" s="24">
        <v>100732965</v>
      </c>
    </row>
    <row r="31" spans="1:13" s="3" customFormat="1" ht="76.5" x14ac:dyDescent="0.2">
      <c r="A31" s="40"/>
      <c r="B31" s="40"/>
      <c r="C31" s="40"/>
      <c r="D31" s="40"/>
      <c r="E31" s="19" t="s">
        <v>48</v>
      </c>
      <c r="F31" s="24">
        <v>2125735</v>
      </c>
      <c r="G31" s="24">
        <v>2147303</v>
      </c>
      <c r="H31" s="24">
        <v>2125542</v>
      </c>
      <c r="I31" s="24">
        <v>2125735</v>
      </c>
      <c r="J31" s="24">
        <v>2147303</v>
      </c>
      <c r="K31" s="24">
        <v>2125542</v>
      </c>
    </row>
    <row r="32" spans="1:13" s="3" customFormat="1" ht="78.95" customHeight="1" x14ac:dyDescent="0.35">
      <c r="A32" s="39"/>
      <c r="B32" s="39"/>
      <c r="C32" s="39"/>
      <c r="D32" s="39"/>
      <c r="E32" s="19" t="s">
        <v>72</v>
      </c>
      <c r="F32" s="24">
        <v>20867433</v>
      </c>
      <c r="G32" s="24">
        <v>20846378</v>
      </c>
      <c r="H32" s="24">
        <v>20519949</v>
      </c>
      <c r="I32" s="24">
        <v>20867433</v>
      </c>
      <c r="J32" s="24">
        <v>20846378</v>
      </c>
      <c r="K32" s="24">
        <v>20519949</v>
      </c>
      <c r="M32" s="6"/>
    </row>
    <row r="33" spans="1:13" s="3" customFormat="1" ht="25.5" x14ac:dyDescent="0.35">
      <c r="A33" s="33" t="s">
        <v>38</v>
      </c>
      <c r="B33" s="34"/>
      <c r="C33" s="34"/>
      <c r="D33" s="34"/>
      <c r="E33" s="35"/>
      <c r="F33" s="27">
        <f>F30</f>
        <v>95609366</v>
      </c>
      <c r="G33" s="27">
        <f t="shared" ref="G33:K33" si="3">G30</f>
        <v>106109879</v>
      </c>
      <c r="H33" s="27">
        <f t="shared" si="3"/>
        <v>100732965</v>
      </c>
      <c r="I33" s="27">
        <f t="shared" si="3"/>
        <v>102609366</v>
      </c>
      <c r="J33" s="27">
        <f t="shared" si="3"/>
        <v>106109879</v>
      </c>
      <c r="K33" s="27">
        <f t="shared" si="3"/>
        <v>100732965</v>
      </c>
      <c r="M33" s="6"/>
    </row>
    <row r="34" spans="1:13" s="3" customFormat="1" ht="76.5" x14ac:dyDescent="0.2">
      <c r="A34" s="38" t="s">
        <v>68</v>
      </c>
      <c r="B34" s="38" t="s">
        <v>16</v>
      </c>
      <c r="C34" s="38" t="s">
        <v>2</v>
      </c>
      <c r="D34" s="38" t="s">
        <v>23</v>
      </c>
      <c r="E34" s="19" t="s">
        <v>28</v>
      </c>
      <c r="F34" s="21">
        <v>47195197</v>
      </c>
      <c r="G34" s="21">
        <v>48600790</v>
      </c>
      <c r="H34" s="21">
        <v>48601644</v>
      </c>
      <c r="I34" s="21">
        <v>47195197</v>
      </c>
      <c r="J34" s="21">
        <v>48600790</v>
      </c>
      <c r="K34" s="21">
        <v>48601644</v>
      </c>
      <c r="L34" s="7"/>
      <c r="M34" s="7"/>
    </row>
    <row r="35" spans="1:13" ht="81" customHeight="1" x14ac:dyDescent="0.2">
      <c r="A35" s="40"/>
      <c r="B35" s="40"/>
      <c r="C35" s="40"/>
      <c r="D35" s="40"/>
      <c r="E35" s="19" t="s">
        <v>33</v>
      </c>
      <c r="F35" s="21">
        <v>142344</v>
      </c>
      <c r="G35" s="21">
        <v>141308</v>
      </c>
      <c r="H35" s="21">
        <v>136070</v>
      </c>
      <c r="I35" s="21">
        <v>142344</v>
      </c>
      <c r="J35" s="21">
        <v>141308</v>
      </c>
      <c r="K35" s="21">
        <v>136070</v>
      </c>
      <c r="L35" s="1" t="s">
        <v>10</v>
      </c>
    </row>
    <row r="36" spans="1:13" ht="61.5" customHeight="1" x14ac:dyDescent="0.2">
      <c r="A36" s="40"/>
      <c r="B36" s="40"/>
      <c r="C36" s="40"/>
      <c r="D36" s="40"/>
      <c r="E36" s="19" t="s">
        <v>58</v>
      </c>
      <c r="F36" s="21">
        <v>191434</v>
      </c>
      <c r="G36" s="21">
        <v>198063</v>
      </c>
      <c r="H36" s="21">
        <v>204155</v>
      </c>
      <c r="I36" s="21">
        <v>191434</v>
      </c>
      <c r="J36" s="21">
        <v>198063</v>
      </c>
      <c r="K36" s="21">
        <v>204155</v>
      </c>
    </row>
    <row r="37" spans="1:13" ht="25.5" x14ac:dyDescent="0.2">
      <c r="A37" s="40"/>
      <c r="B37" s="40"/>
      <c r="C37" s="40"/>
      <c r="D37" s="40"/>
      <c r="E37" s="23" t="s">
        <v>29</v>
      </c>
      <c r="F37" s="21">
        <v>3840618554</v>
      </c>
      <c r="G37" s="21">
        <v>3960674037</v>
      </c>
      <c r="H37" s="21">
        <v>3927821627</v>
      </c>
      <c r="I37" s="21">
        <v>3857944554</v>
      </c>
      <c r="J37" s="21">
        <v>3960674037</v>
      </c>
      <c r="K37" s="21">
        <v>3927821627</v>
      </c>
    </row>
    <row r="38" spans="1:13" ht="63.75" x14ac:dyDescent="0.2">
      <c r="A38" s="40"/>
      <c r="B38" s="40"/>
      <c r="C38" s="40"/>
      <c r="D38" s="40"/>
      <c r="E38" s="19" t="s">
        <v>33</v>
      </c>
      <c r="F38" s="21">
        <v>1404664357</v>
      </c>
      <c r="G38" s="21">
        <v>1394444542</v>
      </c>
      <c r="H38" s="21">
        <v>1342741933</v>
      </c>
      <c r="I38" s="21">
        <v>1404664357</v>
      </c>
      <c r="J38" s="21">
        <v>1394444542</v>
      </c>
      <c r="K38" s="21">
        <v>1342741933</v>
      </c>
    </row>
    <row r="39" spans="1:13" ht="72" customHeight="1" x14ac:dyDescent="0.2">
      <c r="A39" s="39"/>
      <c r="B39" s="39"/>
      <c r="C39" s="39"/>
      <c r="D39" s="39"/>
      <c r="E39" s="19" t="s">
        <v>58</v>
      </c>
      <c r="F39" s="21">
        <v>1889075600</v>
      </c>
      <c r="G39" s="21">
        <v>1954489148</v>
      </c>
      <c r="H39" s="21">
        <v>2014611137</v>
      </c>
      <c r="I39" s="21">
        <v>1889075600</v>
      </c>
      <c r="J39" s="21">
        <v>1954489148</v>
      </c>
      <c r="K39" s="21">
        <v>2014611137</v>
      </c>
    </row>
    <row r="40" spans="1:13" ht="15" customHeight="1" x14ac:dyDescent="0.2">
      <c r="A40" s="33" t="s">
        <v>38</v>
      </c>
      <c r="B40" s="34"/>
      <c r="C40" s="34"/>
      <c r="D40" s="34"/>
      <c r="E40" s="35"/>
      <c r="F40" s="22">
        <f>F37+F34</f>
        <v>3887813751</v>
      </c>
      <c r="G40" s="22">
        <f t="shared" ref="G40:K40" si="4">G37+G34</f>
        <v>4009274827</v>
      </c>
      <c r="H40" s="22">
        <f t="shared" si="4"/>
        <v>3976423271</v>
      </c>
      <c r="I40" s="22">
        <f t="shared" si="4"/>
        <v>3905139751</v>
      </c>
      <c r="J40" s="22">
        <f t="shared" si="4"/>
        <v>4009274827</v>
      </c>
      <c r="K40" s="22">
        <f t="shared" si="4"/>
        <v>3976423271</v>
      </c>
    </row>
    <row r="41" spans="1:13" ht="63.75" x14ac:dyDescent="0.2">
      <c r="A41" s="38" t="s">
        <v>55</v>
      </c>
      <c r="B41" s="38" t="s">
        <v>14</v>
      </c>
      <c r="C41" s="38" t="s">
        <v>3</v>
      </c>
      <c r="D41" s="38" t="s">
        <v>4</v>
      </c>
      <c r="E41" s="19" t="s">
        <v>52</v>
      </c>
      <c r="F41" s="25">
        <v>614036383</v>
      </c>
      <c r="G41" s="25">
        <v>619934385</v>
      </c>
      <c r="H41" s="25">
        <v>619141235</v>
      </c>
      <c r="I41" s="25">
        <v>614036383</v>
      </c>
      <c r="J41" s="25">
        <v>619934385</v>
      </c>
      <c r="K41" s="25">
        <v>619141235</v>
      </c>
    </row>
    <row r="42" spans="1:13" ht="76.5" x14ac:dyDescent="0.2">
      <c r="A42" s="40"/>
      <c r="B42" s="40"/>
      <c r="C42" s="40"/>
      <c r="D42" s="40"/>
      <c r="E42" s="19" t="s">
        <v>50</v>
      </c>
      <c r="F42" s="25">
        <v>29760319</v>
      </c>
      <c r="G42" s="25">
        <v>30062246</v>
      </c>
      <c r="H42" s="25">
        <v>29757599</v>
      </c>
      <c r="I42" s="25">
        <v>29760319</v>
      </c>
      <c r="J42" s="25">
        <v>30062246</v>
      </c>
      <c r="K42" s="25">
        <v>29757599</v>
      </c>
    </row>
    <row r="43" spans="1:13" ht="63.75" x14ac:dyDescent="0.2">
      <c r="A43" s="40"/>
      <c r="B43" s="39"/>
      <c r="C43" s="39"/>
      <c r="D43" s="39"/>
      <c r="E43" s="19" t="s">
        <v>36</v>
      </c>
      <c r="F43" s="25">
        <v>292144082</v>
      </c>
      <c r="G43" s="25">
        <v>291849304</v>
      </c>
      <c r="H43" s="25">
        <v>287279301</v>
      </c>
      <c r="I43" s="25">
        <v>292144082</v>
      </c>
      <c r="J43" s="25">
        <v>291849304</v>
      </c>
      <c r="K43" s="25">
        <v>287279301</v>
      </c>
    </row>
    <row r="44" spans="1:13" ht="132" customHeight="1" x14ac:dyDescent="0.2">
      <c r="A44" s="40"/>
      <c r="B44" s="38" t="s">
        <v>18</v>
      </c>
      <c r="C44" s="38" t="s">
        <v>11</v>
      </c>
      <c r="D44" s="38" t="s">
        <v>7</v>
      </c>
      <c r="E44" s="19" t="s">
        <v>30</v>
      </c>
      <c r="F44" s="21">
        <v>194953165</v>
      </c>
      <c r="G44" s="21">
        <v>197179088</v>
      </c>
      <c r="H44" s="21">
        <v>197147078</v>
      </c>
      <c r="I44" s="21">
        <v>194953165</v>
      </c>
      <c r="J44" s="21">
        <v>197179088</v>
      </c>
      <c r="K44" s="21">
        <v>197147078</v>
      </c>
    </row>
    <row r="45" spans="1:13" ht="76.5" x14ac:dyDescent="0.2">
      <c r="A45" s="40"/>
      <c r="B45" s="40"/>
      <c r="C45" s="40"/>
      <c r="D45" s="40"/>
      <c r="E45" s="19" t="s">
        <v>50</v>
      </c>
      <c r="F45" s="21">
        <v>103207865</v>
      </c>
      <c r="G45" s="21">
        <v>105409652</v>
      </c>
      <c r="H45" s="21">
        <v>105409853</v>
      </c>
      <c r="I45" s="21">
        <v>103207865</v>
      </c>
      <c r="J45" s="21">
        <v>105409652</v>
      </c>
      <c r="K45" s="21">
        <v>105409853</v>
      </c>
    </row>
    <row r="46" spans="1:13" ht="63.75" x14ac:dyDescent="0.2">
      <c r="A46" s="39"/>
      <c r="B46" s="39"/>
      <c r="C46" s="39"/>
      <c r="D46" s="39"/>
      <c r="E46" s="19" t="s">
        <v>36</v>
      </c>
      <c r="F46" s="21">
        <v>47045615</v>
      </c>
      <c r="G46" s="21">
        <v>47010604</v>
      </c>
      <c r="H46" s="21">
        <v>46978393</v>
      </c>
      <c r="I46" s="21">
        <v>47045615</v>
      </c>
      <c r="J46" s="21">
        <v>47010604</v>
      </c>
      <c r="K46" s="21">
        <v>46978393</v>
      </c>
    </row>
    <row r="47" spans="1:13" ht="15" customHeight="1" x14ac:dyDescent="0.2">
      <c r="A47" s="33" t="s">
        <v>38</v>
      </c>
      <c r="B47" s="34"/>
      <c r="C47" s="34"/>
      <c r="D47" s="34"/>
      <c r="E47" s="35"/>
      <c r="F47" s="22">
        <f>F44+F41</f>
        <v>808989548</v>
      </c>
      <c r="G47" s="22">
        <f t="shared" ref="G47:K47" si="5">G44+G41</f>
        <v>817113473</v>
      </c>
      <c r="H47" s="22">
        <f t="shared" si="5"/>
        <v>816288313</v>
      </c>
      <c r="I47" s="22">
        <f t="shared" si="5"/>
        <v>808989548</v>
      </c>
      <c r="J47" s="22">
        <f t="shared" si="5"/>
        <v>817113473</v>
      </c>
      <c r="K47" s="22">
        <f t="shared" si="5"/>
        <v>816288313</v>
      </c>
    </row>
    <row r="48" spans="1:13" ht="38.25" x14ac:dyDescent="0.2">
      <c r="A48" s="23" t="s">
        <v>69</v>
      </c>
      <c r="B48" s="23" t="s">
        <v>20</v>
      </c>
      <c r="C48" s="23" t="s">
        <v>9</v>
      </c>
      <c r="D48" s="23" t="s">
        <v>6</v>
      </c>
      <c r="E48" s="19" t="s">
        <v>12</v>
      </c>
      <c r="F48" s="21">
        <v>2595360</v>
      </c>
      <c r="G48" s="21">
        <v>2595360</v>
      </c>
      <c r="H48" s="21">
        <v>2595360</v>
      </c>
      <c r="I48" s="21">
        <v>2595360</v>
      </c>
      <c r="J48" s="21">
        <v>2595360</v>
      </c>
      <c r="K48" s="21">
        <v>2595360</v>
      </c>
    </row>
    <row r="49" spans="1:11" ht="15" customHeight="1" x14ac:dyDescent="0.2">
      <c r="A49" s="33" t="s">
        <v>38</v>
      </c>
      <c r="B49" s="34"/>
      <c r="C49" s="34"/>
      <c r="D49" s="34"/>
      <c r="E49" s="35"/>
      <c r="F49" s="22">
        <v>2595360</v>
      </c>
      <c r="G49" s="22">
        <v>2595360</v>
      </c>
      <c r="H49" s="22">
        <v>2595360</v>
      </c>
      <c r="I49" s="22">
        <v>2595360</v>
      </c>
      <c r="J49" s="22">
        <v>2595360</v>
      </c>
      <c r="K49" s="22">
        <v>2595360</v>
      </c>
    </row>
    <row r="50" spans="1:11" ht="21" customHeight="1" x14ac:dyDescent="0.2">
      <c r="A50" s="33" t="s">
        <v>54</v>
      </c>
      <c r="B50" s="34"/>
      <c r="C50" s="34"/>
      <c r="D50" s="34"/>
      <c r="E50" s="35"/>
      <c r="F50" s="27">
        <f t="shared" ref="F50:K50" si="6">F49+F47+F40+F33+F22+F12+F29</f>
        <v>5644851106</v>
      </c>
      <c r="G50" s="27">
        <f t="shared" si="6"/>
        <v>5647406191</v>
      </c>
      <c r="H50" s="27">
        <f t="shared" si="6"/>
        <v>5572760429</v>
      </c>
      <c r="I50" s="27">
        <f t="shared" si="6"/>
        <v>5669180344</v>
      </c>
      <c r="J50" s="27">
        <f t="shared" si="6"/>
        <v>5647406191</v>
      </c>
      <c r="K50" s="27">
        <f t="shared" si="6"/>
        <v>5572760429</v>
      </c>
    </row>
    <row r="51" spans="1:11" x14ac:dyDescent="0.2">
      <c r="A51" s="13"/>
      <c r="B51" s="14"/>
      <c r="C51" s="15"/>
      <c r="D51" s="16"/>
      <c r="E51" s="16"/>
      <c r="F51" s="17"/>
      <c r="G51" s="17"/>
      <c r="H51" s="17"/>
      <c r="I51" s="17"/>
      <c r="J51" s="17"/>
      <c r="K51" s="17"/>
    </row>
    <row r="52" spans="1:11" x14ac:dyDescent="0.2">
      <c r="A52" s="13"/>
      <c r="B52" s="14"/>
      <c r="C52" s="15"/>
      <c r="D52" s="16"/>
      <c r="E52" s="16"/>
      <c r="F52" s="17"/>
      <c r="G52" s="17"/>
      <c r="H52" s="17"/>
      <c r="I52" s="18"/>
      <c r="J52" s="18"/>
      <c r="K52" s="18"/>
    </row>
    <row r="53" spans="1:11" x14ac:dyDescent="0.2">
      <c r="A53" s="13"/>
      <c r="B53" s="14"/>
      <c r="C53" s="15"/>
      <c r="D53" s="16"/>
      <c r="E53" s="16"/>
      <c r="F53" s="17"/>
      <c r="G53" s="17"/>
      <c r="H53" s="17"/>
      <c r="I53" s="18"/>
      <c r="J53" s="18"/>
      <c r="K53" s="18"/>
    </row>
    <row r="54" spans="1:11" ht="34.5" customHeight="1" x14ac:dyDescent="0.2">
      <c r="A54" s="47" t="s">
        <v>76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</row>
    <row r="55" spans="1:11" ht="25.5" x14ac:dyDescent="0.2">
      <c r="A55" s="28" t="s">
        <v>1</v>
      </c>
      <c r="B55" s="28" t="s">
        <v>41</v>
      </c>
      <c r="C55" s="28" t="s">
        <v>0</v>
      </c>
      <c r="D55" s="28" t="s">
        <v>46</v>
      </c>
      <c r="E55" s="28" t="s">
        <v>21</v>
      </c>
      <c r="F55" s="43" t="s">
        <v>45</v>
      </c>
      <c r="G55" s="44"/>
      <c r="H55" s="43" t="s">
        <v>53</v>
      </c>
      <c r="I55" s="44"/>
      <c r="J55" s="43" t="s">
        <v>70</v>
      </c>
      <c r="K55" s="44"/>
    </row>
    <row r="56" spans="1:11" ht="98.1" customHeight="1" x14ac:dyDescent="0.2">
      <c r="A56" s="38" t="s">
        <v>67</v>
      </c>
      <c r="B56" s="38" t="s">
        <v>42</v>
      </c>
      <c r="C56" s="38" t="s">
        <v>43</v>
      </c>
      <c r="D56" s="38" t="s">
        <v>44</v>
      </c>
      <c r="E56" s="19" t="s">
        <v>39</v>
      </c>
      <c r="F56" s="45">
        <v>103810900</v>
      </c>
      <c r="G56" s="46"/>
      <c r="H56" s="45">
        <v>103810900</v>
      </c>
      <c r="I56" s="46"/>
      <c r="J56" s="45">
        <v>103810900</v>
      </c>
      <c r="K56" s="46"/>
    </row>
    <row r="57" spans="1:11" ht="69.95" customHeight="1" x14ac:dyDescent="0.2">
      <c r="A57" s="39"/>
      <c r="B57" s="39"/>
      <c r="C57" s="39"/>
      <c r="D57" s="39"/>
      <c r="E57" s="19" t="s">
        <v>40</v>
      </c>
      <c r="F57" s="45">
        <v>366563409</v>
      </c>
      <c r="G57" s="46"/>
      <c r="H57" s="45">
        <v>366563409</v>
      </c>
      <c r="I57" s="46"/>
      <c r="J57" s="45">
        <v>366563409</v>
      </c>
      <c r="K57" s="46"/>
    </row>
    <row r="58" spans="1:11" ht="23.45" customHeight="1" x14ac:dyDescent="0.2">
      <c r="A58" s="33" t="s">
        <v>38</v>
      </c>
      <c r="B58" s="34"/>
      <c r="C58" s="34"/>
      <c r="D58" s="34"/>
      <c r="E58" s="35"/>
      <c r="F58" s="41">
        <f>SUM(F56:F57)</f>
        <v>470374309</v>
      </c>
      <c r="G58" s="42"/>
      <c r="H58" s="41">
        <f>SUM(H56:H57)</f>
        <v>470374309</v>
      </c>
      <c r="I58" s="42"/>
      <c r="J58" s="41">
        <f>SUM(J56:J57)</f>
        <v>470374309</v>
      </c>
      <c r="K58" s="42"/>
    </row>
    <row r="70" spans="2:2" x14ac:dyDescent="0.2">
      <c r="B70" s="9" t="s">
        <v>71</v>
      </c>
    </row>
  </sheetData>
  <mergeCells count="58">
    <mergeCell ref="H57:I57"/>
    <mergeCell ref="J57:K57"/>
    <mergeCell ref="J58:K58"/>
    <mergeCell ref="H58:I58"/>
    <mergeCell ref="H55:I55"/>
    <mergeCell ref="J55:K55"/>
    <mergeCell ref="F56:G56"/>
    <mergeCell ref="H56:I56"/>
    <mergeCell ref="J56:K56"/>
    <mergeCell ref="A4:A11"/>
    <mergeCell ref="B4:B9"/>
    <mergeCell ref="C4:C9"/>
    <mergeCell ref="D4:D9"/>
    <mergeCell ref="B10:B11"/>
    <mergeCell ref="C10:C11"/>
    <mergeCell ref="D10:D11"/>
    <mergeCell ref="A41:A46"/>
    <mergeCell ref="B41:B43"/>
    <mergeCell ref="C41:C43"/>
    <mergeCell ref="D41:D43"/>
    <mergeCell ref="B44:B46"/>
    <mergeCell ref="F58:G58"/>
    <mergeCell ref="C23:C28"/>
    <mergeCell ref="D23:D28"/>
    <mergeCell ref="A30:A32"/>
    <mergeCell ref="B30:B32"/>
    <mergeCell ref="C30:C32"/>
    <mergeCell ref="D30:D32"/>
    <mergeCell ref="A34:A39"/>
    <mergeCell ref="B34:B39"/>
    <mergeCell ref="C34:C39"/>
    <mergeCell ref="A23:A28"/>
    <mergeCell ref="B23:B28"/>
    <mergeCell ref="F55:G55"/>
    <mergeCell ref="F57:G57"/>
    <mergeCell ref="A54:K54"/>
    <mergeCell ref="D34:D39"/>
    <mergeCell ref="C13:C21"/>
    <mergeCell ref="D13:D21"/>
    <mergeCell ref="A29:E29"/>
    <mergeCell ref="A33:E33"/>
    <mergeCell ref="A40:E40"/>
    <mergeCell ref="A47:E47"/>
    <mergeCell ref="A49:E49"/>
    <mergeCell ref="A50:E50"/>
    <mergeCell ref="A58:E58"/>
    <mergeCell ref="A1:K1"/>
    <mergeCell ref="A2:K2"/>
    <mergeCell ref="A12:E12"/>
    <mergeCell ref="A22:E22"/>
    <mergeCell ref="A56:A57"/>
    <mergeCell ref="B56:B57"/>
    <mergeCell ref="C56:C57"/>
    <mergeCell ref="D56:D57"/>
    <mergeCell ref="C44:C46"/>
    <mergeCell ref="D44:D46"/>
    <mergeCell ref="A13:A21"/>
    <mergeCell ref="B13:B21"/>
  </mergeCells>
  <printOptions horizontalCentered="1"/>
  <pageMargins left="0.23622047244094491" right="0.23622047244094491" top="0" bottom="0" header="0.31496062992125984" footer="0.31496062992125984"/>
  <pageSetup paperSize="9" scale="51" fitToHeight="0" orientation="landscape" r:id="rId1"/>
  <rowBreaks count="3" manualBreakCount="3">
    <brk id="22" max="11" man="1"/>
    <brk id="33" max="11" man="1"/>
    <brk id="43" max="11" man="1"/>
  </rowBreaks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ALL 1 QUADRO SINOTTICO</vt:lpstr>
      <vt:lpstr>'ALL 1 QUADRO SINOTTICO'!Area_stampa</vt:lpstr>
      <vt:lpstr>'ALL 1 QUADRO SINOTTICO'!Titoli_stampa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2020-02-10T14:55:38Z</cp:lastPrinted>
  <dcterms:created xsi:type="dcterms:W3CDTF">2015-01-30T11:20:34Z</dcterms:created>
  <dcterms:modified xsi:type="dcterms:W3CDTF">2020-03-27T14:44:36Z</dcterms:modified>
</cp:coreProperties>
</file>