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F6AD3AF4-523A-4DF6-B2BC-468D9FFBDB7A}" xr6:coauthVersionLast="47" xr6:coauthVersionMax="47" xr10:uidLastSave="{00000000-0000-0000-0000-000000000000}"/>
  <bookViews>
    <workbookView xWindow="-120" yWindow="-120" windowWidth="29040" windowHeight="15840" tabRatio="626" xr2:uid="{00000000-000D-0000-FFFF-FFFF00000000}"/>
  </bookViews>
  <sheets>
    <sheet name="posti ad interpello - ope" sheetId="77" r:id="rId1"/>
    <sheet name="riepilogo_prap_ling30062014" sheetId="26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123Graph_A" hidden="1">[1]PARTE_1!$L$11:$L$30</definedName>
    <definedName name="__123Graph_B" hidden="1">[1]PARTE_1!$O$11:$O$30</definedName>
    <definedName name="__123Graph_X" hidden="1">[1]PARTE_1!$A$11:$A$30</definedName>
    <definedName name="_1__123Graph_AGRAFICO_1" hidden="1">'[2]Tabella 4'!$C$10:$C$26</definedName>
    <definedName name="_10__123Graph_CGRAFICO_1" hidden="1">[3]Benefici!#REF!</definedName>
    <definedName name="_11__123Graph_CGRAFICO_2" hidden="1">[3]Benefici!#REF!</definedName>
    <definedName name="_12__123Graph_DGRAFICO_1" hidden="1">[3]Benefici!#REF!</definedName>
    <definedName name="_123Grafph_AGRAFICO" hidden="1">'[4]Tabella 4'!$C$8:$C$24</definedName>
    <definedName name="_13__123Graph_DGRAFICO_2" hidden="1">[3]Benefici!#REF!</definedName>
    <definedName name="_14__123Graph_EGRAFICO_1" hidden="1">[3]Benefici!#REF!</definedName>
    <definedName name="_15__123Graph_EGRAFICO_2" hidden="1">[3]Benefici!#REF!</definedName>
    <definedName name="_16__123Graph_FGRAFICO_1" hidden="1">[3]Benefici!#REF!</definedName>
    <definedName name="_17__123Graph_FGRAFICO_2" hidden="1">[3]Benefici!#REF!</definedName>
    <definedName name="_18__123Graph_XGRAFICO_1" hidden="1">'[2]Tabella 4'!$A$10:$A$26</definedName>
    <definedName name="_19__123Graph_XGRAFICO_2" hidden="1">'[2]Tabella 4'!$A$14:$A$26</definedName>
    <definedName name="_2__123Graph_AGRAFICO_2" hidden="1">'[2]Tabella 4'!$O$14:$O$26</definedName>
    <definedName name="_20__123Graph_XGRAFICO_3" hidden="1">'[2]Tabella 4'!$A$14:$A$26</definedName>
    <definedName name="_21__123Graph_XGRAFICO_4" hidden="1">[1]PARTE_1!$A$192:$A$212</definedName>
    <definedName name="_22__123Graph_XGRAFICO_5" hidden="1">[1]PARTE_1!$A$236:$A$256</definedName>
    <definedName name="_23__123Graph_XGRAFICO_6" hidden="1">[1]PARTE_1!$A$279:$A$299</definedName>
    <definedName name="_3__123Graph_AGRAFICO_3" hidden="1">'[2]Tabella 4'!$K$14:$K$26</definedName>
    <definedName name="_4__123Graph_AGRAFICO_4" hidden="1">[1]PARTE_1!$F$192:$F$212</definedName>
    <definedName name="_5__123Graph_AGRAFICO_5" hidden="1">[1]PARTE_1!$F$236:$F$256</definedName>
    <definedName name="_6__123Graph_AGRAFICO_6" hidden="1">[1]PARTE_1!$F$279:$F$299</definedName>
    <definedName name="_7__123Graph_BGRAFICO_1" hidden="1">'[2]Tabella 4'!$F$10:$F$26</definedName>
    <definedName name="_8__123Graph_BGRAFICO_2" hidden="1">'[2]Tabella 4'!$P$14:$P$26</definedName>
    <definedName name="_9__123Graph_BGRAFICO_3" hidden="1">'[2]Tabella 4'!$N$14:$N$26</definedName>
    <definedName name="_xlnm._FilterDatabase" localSheetId="0" hidden="1">'posti ad interpello - ope'!#REF!</definedName>
    <definedName name="_xlnm._FilterDatabase" localSheetId="1" hidden="1">riepilogo_prap_ling30062014!$A$2:$AA$19</definedName>
    <definedName name="_Key1" hidden="1">[1]PARTE_1!$F$236:$F$256</definedName>
    <definedName name="_Key2" hidden="1">[1]PARTE_1!$A$236:$A$256</definedName>
    <definedName name="_Order1" hidden="1">0</definedName>
    <definedName name="_Order2" hidden="1">255</definedName>
    <definedName name="_Sort" hidden="1">[1]PARTE_1!$A$236:$F$256</definedName>
    <definedName name="_xlnm.Print_Area" localSheetId="0">'posti ad interpello - ope'!$A$1:$B$95</definedName>
    <definedName name="_xlnm.Print_Area">'[5]posizioni giuridiche host'!$A$1:$F$17</definedName>
    <definedName name="Area_stampa1">'[6]TABELLE ORGANICO02'!$C$1:$N$51</definedName>
    <definedName name="cla" hidden="1">[7]Benefici!#REF!</definedName>
    <definedName name="d" hidden="1">#REF!</definedName>
    <definedName name="fla" hidden="1">[7]Benefici!#REF!</definedName>
    <definedName name="gra" hidden="1">'[8]Tabella 4'!$A$8:$A$24</definedName>
    <definedName name="grafico" hidden="1">'[2]Tabella 4'!$N$14:$N$26</definedName>
    <definedName name="grafico_reati" hidden="1">'[2]Tabella 4'!$F$10:$F$26</definedName>
    <definedName name="grareati" hidden="1">'[2]Tabella 4'!$A$10:$A$26</definedName>
    <definedName name="pippo" hidden="1">'[2]Tabella 4'!$A$14:$A$26</definedName>
    <definedName name="rea" hidden="1">'[2]Tabella 4'!$F$10:$F$26</definedName>
    <definedName name="TIT_ST">#REF!</definedName>
    <definedName name="_xlnm.Print_Titles" localSheetId="0">'posti ad interpello - ope'!$1:$2</definedName>
    <definedName name="Titoli_stampa_MI">[5]STOR_PG!$A$2:$IV$12</definedName>
    <definedName name="treati" hidden="1">'[2]Tabella 4'!$K$14:$K$26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7" i="77" l="1"/>
  <c r="B84" i="77"/>
  <c r="B71" i="77"/>
  <c r="B54" i="77"/>
  <c r="A3" i="26" l="1"/>
  <c r="F3" i="26" s="1"/>
  <c r="B3" i="26"/>
  <c r="C3" i="26"/>
  <c r="N3" i="26"/>
  <c r="N31" i="26" s="1"/>
  <c r="A4" i="26"/>
  <c r="F4" i="26" s="1"/>
  <c r="F32" i="26" s="1"/>
  <c r="B4" i="26"/>
  <c r="N4" i="26" s="1"/>
  <c r="C4" i="26"/>
  <c r="A5" i="26"/>
  <c r="F5" i="26" s="1"/>
  <c r="F33" i="26" s="1"/>
  <c r="B5" i="26"/>
  <c r="N5" i="26" s="1"/>
  <c r="C5" i="26"/>
  <c r="A6" i="26"/>
  <c r="F6" i="26" s="1"/>
  <c r="B6" i="26"/>
  <c r="N6" i="26" s="1"/>
  <c r="C6" i="26"/>
  <c r="H6" i="26"/>
  <c r="A7" i="26"/>
  <c r="B7" i="26"/>
  <c r="C7" i="26"/>
  <c r="F7" i="26"/>
  <c r="G7" i="26"/>
  <c r="H7" i="26"/>
  <c r="N7" i="26"/>
  <c r="U7" i="26" s="1"/>
  <c r="A8" i="26"/>
  <c r="H8" i="26" s="1"/>
  <c r="B8" i="26"/>
  <c r="C8" i="26"/>
  <c r="G8" i="26"/>
  <c r="A9" i="26"/>
  <c r="F9" i="26" s="1"/>
  <c r="B9" i="26"/>
  <c r="N9" i="26" s="1"/>
  <c r="C9" i="26"/>
  <c r="A10" i="26"/>
  <c r="F10" i="26" s="1"/>
  <c r="B10" i="26"/>
  <c r="C10" i="26"/>
  <c r="A11" i="26"/>
  <c r="F11" i="26" s="1"/>
  <c r="B11" i="26"/>
  <c r="N11" i="26" s="1"/>
  <c r="C11" i="26"/>
  <c r="A12" i="26"/>
  <c r="B12" i="26"/>
  <c r="C12" i="26"/>
  <c r="F12" i="26"/>
  <c r="G12" i="26"/>
  <c r="H12" i="26"/>
  <c r="A13" i="26"/>
  <c r="F13" i="26" s="1"/>
  <c r="B13" i="26"/>
  <c r="N13" i="26" s="1"/>
  <c r="C13" i="26"/>
  <c r="G13" i="26"/>
  <c r="H13" i="26"/>
  <c r="A14" i="26"/>
  <c r="F14" i="26" s="1"/>
  <c r="B14" i="26"/>
  <c r="C14" i="26"/>
  <c r="A15" i="26"/>
  <c r="F15" i="26" s="1"/>
  <c r="B15" i="26"/>
  <c r="N15" i="26" s="1"/>
  <c r="C15" i="26"/>
  <c r="A16" i="26"/>
  <c r="F16" i="26" s="1"/>
  <c r="F34" i="26" s="1"/>
  <c r="B16" i="26"/>
  <c r="C16" i="26"/>
  <c r="A17" i="26"/>
  <c r="B17" i="26"/>
  <c r="M17" i="26" s="1"/>
  <c r="C17" i="26"/>
  <c r="A18" i="26"/>
  <c r="B18" i="26"/>
  <c r="M18" i="26" s="1"/>
  <c r="C18" i="26"/>
  <c r="G18" i="26"/>
  <c r="O18" i="26"/>
  <c r="N19" i="26"/>
  <c r="A22" i="26"/>
  <c r="F22" i="26" s="1"/>
  <c r="B22" i="26"/>
  <c r="C22" i="26"/>
  <c r="G22" i="26"/>
  <c r="G26" i="26" s="1"/>
  <c r="H22" i="26"/>
  <c r="A23" i="26"/>
  <c r="G23" i="26" s="1"/>
  <c r="B23" i="26"/>
  <c r="M23" i="26" s="1"/>
  <c r="C23" i="26"/>
  <c r="A24" i="26"/>
  <c r="B24" i="26"/>
  <c r="N24" i="26" s="1"/>
  <c r="C24" i="26"/>
  <c r="A25" i="26"/>
  <c r="G25" i="26" s="1"/>
  <c r="B25" i="26"/>
  <c r="M25" i="26" s="1"/>
  <c r="C25" i="26"/>
  <c r="H26" i="26"/>
  <c r="B10" i="77"/>
  <c r="B15" i="77"/>
  <c r="B21" i="77"/>
  <c r="B29" i="77"/>
  <c r="B40" i="77"/>
  <c r="B49" i="77"/>
  <c r="B58" i="77"/>
  <c r="B66" i="77"/>
  <c r="F8" i="26" l="1"/>
  <c r="G6" i="26"/>
  <c r="I6" i="26" s="1"/>
  <c r="M24" i="26"/>
  <c r="O23" i="26"/>
  <c r="S23" i="26" s="1"/>
  <c r="N18" i="26"/>
  <c r="H14" i="26"/>
  <c r="U18" i="26"/>
  <c r="O24" i="26"/>
  <c r="U23" i="26"/>
  <c r="N23" i="26"/>
  <c r="G14" i="26"/>
  <c r="H9" i="26"/>
  <c r="I9" i="26" s="1"/>
  <c r="N32" i="26"/>
  <c r="L22" i="26"/>
  <c r="F26" i="26"/>
  <c r="F31" i="26"/>
  <c r="F35" i="26" s="1"/>
  <c r="F19" i="26"/>
  <c r="H15" i="26"/>
  <c r="I15" i="26" s="1"/>
  <c r="H10" i="26"/>
  <c r="I10" i="26" s="1"/>
  <c r="G9" i="26"/>
  <c r="U9" i="26" s="1"/>
  <c r="H3" i="26"/>
  <c r="O25" i="26"/>
  <c r="P24" i="26"/>
  <c r="H16" i="26"/>
  <c r="H34" i="26" s="1"/>
  <c r="I34" i="26" s="1"/>
  <c r="G15" i="26"/>
  <c r="U15" i="26" s="1"/>
  <c r="G10" i="26"/>
  <c r="H4" i="26"/>
  <c r="I4" i="26" s="1"/>
  <c r="G3" i="26"/>
  <c r="U3" i="26" s="1"/>
  <c r="U19" i="26" s="1"/>
  <c r="N25" i="26"/>
  <c r="U25" i="26" s="1"/>
  <c r="G16" i="26"/>
  <c r="G34" i="26" s="1"/>
  <c r="H11" i="26"/>
  <c r="I11" i="26" s="1"/>
  <c r="H5" i="26"/>
  <c r="I5" i="26" s="1"/>
  <c r="G4" i="26"/>
  <c r="G32" i="26" s="1"/>
  <c r="P18" i="26"/>
  <c r="O17" i="26"/>
  <c r="G11" i="26"/>
  <c r="U11" i="26" s="1"/>
  <c r="G5" i="26"/>
  <c r="G33" i="26" s="1"/>
  <c r="N17" i="26"/>
  <c r="U13" i="26"/>
  <c r="N35" i="26"/>
  <c r="F24" i="26"/>
  <c r="H24" i="26"/>
  <c r="P23" i="26"/>
  <c r="R23" i="26"/>
  <c r="I22" i="26"/>
  <c r="I26" i="26" s="1"/>
  <c r="K22" i="26"/>
  <c r="K26" i="26" s="1"/>
  <c r="M22" i="26"/>
  <c r="M26" i="26" s="1"/>
  <c r="O22" i="26"/>
  <c r="F17" i="26"/>
  <c r="T17" i="26" s="1"/>
  <c r="H17" i="26"/>
  <c r="K16" i="26"/>
  <c r="M16" i="26"/>
  <c r="O16" i="26"/>
  <c r="I14" i="26"/>
  <c r="K14" i="26"/>
  <c r="M14" i="26"/>
  <c r="T14" i="26" s="1"/>
  <c r="O14" i="26"/>
  <c r="I12" i="26"/>
  <c r="K12" i="26"/>
  <c r="M12" i="26"/>
  <c r="T12" i="26" s="1"/>
  <c r="O12" i="26"/>
  <c r="M10" i="26"/>
  <c r="T10" i="26" s="1"/>
  <c r="O10" i="26"/>
  <c r="I8" i="26"/>
  <c r="K8" i="26"/>
  <c r="M8" i="26"/>
  <c r="T8" i="26" s="1"/>
  <c r="O8" i="26"/>
  <c r="J26" i="26"/>
  <c r="R25" i="26"/>
  <c r="F25" i="26"/>
  <c r="T25" i="26" s="1"/>
  <c r="H25" i="26"/>
  <c r="G24" i="26"/>
  <c r="U24" i="26" s="1"/>
  <c r="Q23" i="26"/>
  <c r="F23" i="26"/>
  <c r="T23" i="26" s="1"/>
  <c r="H23" i="26"/>
  <c r="N22" i="26"/>
  <c r="J22" i="26"/>
  <c r="R18" i="26"/>
  <c r="F18" i="26"/>
  <c r="T18" i="26" s="1"/>
  <c r="H18" i="26"/>
  <c r="G17" i="26"/>
  <c r="U17" i="26" s="1"/>
  <c r="N16" i="26"/>
  <c r="K15" i="26"/>
  <c r="M15" i="26"/>
  <c r="T15" i="26" s="1"/>
  <c r="O15" i="26"/>
  <c r="N14" i="26"/>
  <c r="U14" i="26" s="1"/>
  <c r="I13" i="26"/>
  <c r="K13" i="26"/>
  <c r="M13" i="26"/>
  <c r="T13" i="26" s="1"/>
  <c r="O13" i="26"/>
  <c r="N12" i="26"/>
  <c r="U12" i="26" s="1"/>
  <c r="M11" i="26"/>
  <c r="T11" i="26" s="1"/>
  <c r="O11" i="26"/>
  <c r="N10" i="26"/>
  <c r="K9" i="26"/>
  <c r="M9" i="26"/>
  <c r="T9" i="26" s="1"/>
  <c r="O9" i="26"/>
  <c r="N8" i="26"/>
  <c r="U8" i="26" s="1"/>
  <c r="I7" i="26"/>
  <c r="K7" i="26"/>
  <c r="M7" i="26"/>
  <c r="T7" i="26" s="1"/>
  <c r="O7" i="26"/>
  <c r="M6" i="26"/>
  <c r="T6" i="26" s="1"/>
  <c r="O6" i="26"/>
  <c r="V6" i="26" s="1"/>
  <c r="M5" i="26"/>
  <c r="O5" i="26"/>
  <c r="M4" i="26"/>
  <c r="O4" i="26"/>
  <c r="M3" i="26"/>
  <c r="O3" i="26"/>
  <c r="N33" i="26"/>
  <c r="U33" i="26" s="1"/>
  <c r="H33" i="26"/>
  <c r="K6" i="26"/>
  <c r="K3" i="26"/>
  <c r="K19" i="26" s="1"/>
  <c r="I16" i="26" l="1"/>
  <c r="R24" i="26"/>
  <c r="K11" i="26"/>
  <c r="F28" i="26"/>
  <c r="U6" i="26"/>
  <c r="H32" i="26"/>
  <c r="K32" i="26" s="1"/>
  <c r="T24" i="26"/>
  <c r="U32" i="26"/>
  <c r="P17" i="26"/>
  <c r="R17" i="26"/>
  <c r="K4" i="26"/>
  <c r="U4" i="26"/>
  <c r="W4" i="26" s="1"/>
  <c r="V4" i="26"/>
  <c r="K10" i="26"/>
  <c r="I28" i="26"/>
  <c r="K5" i="26"/>
  <c r="K34" i="26"/>
  <c r="P25" i="26"/>
  <c r="U10" i="26"/>
  <c r="V5" i="26"/>
  <c r="W5" i="26" s="1"/>
  <c r="T22" i="26"/>
  <c r="T26" i="26" s="1"/>
  <c r="I3" i="26"/>
  <c r="I19" i="26" s="1"/>
  <c r="H31" i="26"/>
  <c r="H19" i="26"/>
  <c r="H28" i="26" s="1"/>
  <c r="G31" i="26"/>
  <c r="G19" i="26"/>
  <c r="G28" i="26" s="1"/>
  <c r="U5" i="26"/>
  <c r="L26" i="26"/>
  <c r="W6" i="26"/>
  <c r="Y6" i="26"/>
  <c r="K33" i="26"/>
  <c r="I33" i="26"/>
  <c r="Q3" i="26"/>
  <c r="S3" i="26"/>
  <c r="P3" i="26"/>
  <c r="P19" i="26" s="1"/>
  <c r="O19" i="26"/>
  <c r="O31" i="26"/>
  <c r="R3" i="26"/>
  <c r="R19" i="26" s="1"/>
  <c r="V3" i="26"/>
  <c r="R4" i="26"/>
  <c r="P4" i="26"/>
  <c r="O32" i="26"/>
  <c r="V32" i="26" s="1"/>
  <c r="R5" i="26"/>
  <c r="P5" i="26"/>
  <c r="O33" i="26"/>
  <c r="R6" i="26"/>
  <c r="P6" i="26"/>
  <c r="R7" i="26"/>
  <c r="P7" i="26"/>
  <c r="V7" i="26"/>
  <c r="R9" i="26"/>
  <c r="P9" i="26"/>
  <c r="V9" i="26"/>
  <c r="R11" i="26"/>
  <c r="P11" i="26"/>
  <c r="V11" i="26"/>
  <c r="R13" i="26"/>
  <c r="P13" i="26"/>
  <c r="V13" i="26"/>
  <c r="R15" i="26"/>
  <c r="P15" i="26"/>
  <c r="V15" i="26"/>
  <c r="K23" i="26"/>
  <c r="V23" i="26"/>
  <c r="I23" i="26"/>
  <c r="K25" i="26"/>
  <c r="V25" i="26"/>
  <c r="I25" i="26"/>
  <c r="R10" i="26"/>
  <c r="P10" i="26"/>
  <c r="V10" i="26"/>
  <c r="R14" i="26"/>
  <c r="P14" i="26"/>
  <c r="V14" i="26"/>
  <c r="M34" i="26"/>
  <c r="T34" i="26" s="1"/>
  <c r="T16" i="26"/>
  <c r="K17" i="26"/>
  <c r="V17" i="26"/>
  <c r="I17" i="26"/>
  <c r="Q22" i="26"/>
  <c r="O26" i="26"/>
  <c r="R22" i="26"/>
  <c r="R26" i="26" s="1"/>
  <c r="R28" i="26" s="1"/>
  <c r="P22" i="26"/>
  <c r="P26" i="26" s="1"/>
  <c r="P28" i="26" s="1"/>
  <c r="K28" i="26"/>
  <c r="K24" i="26"/>
  <c r="V24" i="26"/>
  <c r="I24" i="26"/>
  <c r="L32" i="26"/>
  <c r="I32" i="26"/>
  <c r="M19" i="26"/>
  <c r="M31" i="26"/>
  <c r="M32" i="26"/>
  <c r="T32" i="26" s="1"/>
  <c r="T4" i="26"/>
  <c r="Y4" i="26" s="1"/>
  <c r="T5" i="26"/>
  <c r="Y5" i="26" s="1"/>
  <c r="M33" i="26"/>
  <c r="T33" i="26" s="1"/>
  <c r="U16" i="26"/>
  <c r="N34" i="26"/>
  <c r="U34" i="26" s="1"/>
  <c r="K18" i="26"/>
  <c r="V18" i="26"/>
  <c r="I18" i="26"/>
  <c r="N26" i="26"/>
  <c r="N28" i="26" s="1"/>
  <c r="U22" i="26"/>
  <c r="U26" i="26" s="1"/>
  <c r="U28" i="26" s="1"/>
  <c r="T3" i="26"/>
  <c r="T19" i="26" s="1"/>
  <c r="T28" i="26" s="1"/>
  <c r="R8" i="26"/>
  <c r="P8" i="26"/>
  <c r="V8" i="26"/>
  <c r="R12" i="26"/>
  <c r="P12" i="26"/>
  <c r="V12" i="26"/>
  <c r="R16" i="26"/>
  <c r="P16" i="26"/>
  <c r="O34" i="26"/>
  <c r="V16" i="26"/>
  <c r="M28" i="26"/>
  <c r="V22" i="26"/>
  <c r="H35" i="26" l="1"/>
  <c r="K31" i="26"/>
  <c r="I31" i="26"/>
  <c r="J28" i="26"/>
  <c r="L28" i="26"/>
  <c r="G35" i="26"/>
  <c r="U31" i="26"/>
  <c r="U35" i="26" s="1"/>
  <c r="R34" i="26"/>
  <c r="P34" i="26"/>
  <c r="V34" i="26"/>
  <c r="W8" i="26"/>
  <c r="Y8" i="26"/>
  <c r="Y24" i="26"/>
  <c r="W24" i="26"/>
  <c r="Q26" i="26"/>
  <c r="S26" i="26"/>
  <c r="O28" i="26"/>
  <c r="W10" i="26"/>
  <c r="Y10" i="26"/>
  <c r="Y25" i="26"/>
  <c r="W25" i="26"/>
  <c r="W13" i="26"/>
  <c r="Y13" i="26"/>
  <c r="W9" i="26"/>
  <c r="Y9" i="26"/>
  <c r="P33" i="26"/>
  <c r="R33" i="26"/>
  <c r="W3" i="26"/>
  <c r="W19" i="26" s="1"/>
  <c r="Y3" i="26"/>
  <c r="Y19" i="26" s="1"/>
  <c r="X3" i="26"/>
  <c r="Z3" i="26"/>
  <c r="V19" i="26"/>
  <c r="Q31" i="26"/>
  <c r="S31" i="26"/>
  <c r="P31" i="26"/>
  <c r="O35" i="26"/>
  <c r="R31" i="26"/>
  <c r="V31" i="26"/>
  <c r="V33" i="26"/>
  <c r="X22" i="26"/>
  <c r="Z22" i="26"/>
  <c r="W22" i="26"/>
  <c r="W26" i="26" s="1"/>
  <c r="V26" i="26"/>
  <c r="Y22" i="26"/>
  <c r="Y26" i="26" s="1"/>
  <c r="Y16" i="26"/>
  <c r="W16" i="26"/>
  <c r="W12" i="26"/>
  <c r="Y12" i="26"/>
  <c r="Y18" i="26"/>
  <c r="W18" i="26"/>
  <c r="M35" i="26"/>
  <c r="T31" i="26"/>
  <c r="T35" i="26" s="1"/>
  <c r="W32" i="26"/>
  <c r="Y32" i="26"/>
  <c r="X32" i="26"/>
  <c r="Z32" i="26"/>
  <c r="Y17" i="26"/>
  <c r="W17" i="26"/>
  <c r="W14" i="26"/>
  <c r="Y14" i="26"/>
  <c r="X23" i="26"/>
  <c r="Z23" i="26"/>
  <c r="Y23" i="26"/>
  <c r="W23" i="26"/>
  <c r="W15" i="26"/>
  <c r="Y15" i="26"/>
  <c r="W11" i="26"/>
  <c r="Y11" i="26"/>
  <c r="W7" i="26"/>
  <c r="Y7" i="26"/>
  <c r="Q32" i="26"/>
  <c r="S32" i="26"/>
  <c r="P32" i="26"/>
  <c r="R32" i="26"/>
  <c r="Q19" i="26"/>
  <c r="S19" i="26"/>
  <c r="W28" i="26" l="1"/>
  <c r="J35" i="26"/>
  <c r="L35" i="26"/>
  <c r="I35" i="26"/>
  <c r="K35" i="26"/>
  <c r="V28" i="26"/>
  <c r="Z26" i="26"/>
  <c r="X26" i="26"/>
  <c r="Y33" i="26"/>
  <c r="W33" i="26"/>
  <c r="Q28" i="26"/>
  <c r="S28" i="26"/>
  <c r="Y28" i="26"/>
  <c r="W31" i="26"/>
  <c r="Y31" i="26"/>
  <c r="V35" i="26"/>
  <c r="X31" i="26"/>
  <c r="Z31" i="26"/>
  <c r="P35" i="26"/>
  <c r="R35" i="26"/>
  <c r="S35" i="26"/>
  <c r="Q35" i="26"/>
  <c r="X19" i="26"/>
  <c r="Z19" i="26"/>
  <c r="W34" i="26"/>
  <c r="Y34" i="26"/>
  <c r="X35" i="26" l="1"/>
  <c r="Z35" i="26"/>
  <c r="W35" i="26"/>
  <c r="Y35" i="26"/>
  <c r="X28" i="26"/>
  <c r="Z28" i="26"/>
</calcChain>
</file>

<file path=xl/sharedStrings.xml><?xml version="1.0" encoding="utf-8"?>
<sst xmlns="http://schemas.openxmlformats.org/spreadsheetml/2006/main" count="220" uniqueCount="128">
  <si>
    <t>ROMA ISSPE</t>
  </si>
  <si>
    <t>ROMA SADAV</t>
  </si>
  <si>
    <t>ROMA CAMM</t>
  </si>
  <si>
    <t>PALERMO</t>
  </si>
  <si>
    <t>PADOVA</t>
  </si>
  <si>
    <t>PROVVEDITORATO</t>
  </si>
  <si>
    <t>CATANZARO</t>
  </si>
  <si>
    <t>GENOVA</t>
  </si>
  <si>
    <t>MILANO</t>
  </si>
  <si>
    <t>ROMA</t>
  </si>
  <si>
    <t>PESCARA</t>
  </si>
  <si>
    <t>ISOLE</t>
  </si>
  <si>
    <t>ANCONA</t>
  </si>
  <si>
    <t>CAGLIARI</t>
  </si>
  <si>
    <t>CENTRO</t>
  </si>
  <si>
    <t>SUD</t>
  </si>
  <si>
    <t>NORD</t>
  </si>
  <si>
    <t>PERUGIA</t>
  </si>
  <si>
    <t>BOLOGNA</t>
  </si>
  <si>
    <t>BARI</t>
  </si>
  <si>
    <t>NAPOLI</t>
  </si>
  <si>
    <t>TOTALE AREA</t>
  </si>
  <si>
    <t>DIFFERENZA AREA</t>
  </si>
  <si>
    <t>AREA GEOGRAFICA</t>
  </si>
  <si>
    <t>FIRENZE</t>
  </si>
  <si>
    <t>Assistente linguistico</t>
  </si>
  <si>
    <t>PRES.</t>
  </si>
  <si>
    <t>POTENZA</t>
  </si>
  <si>
    <t>TORINO</t>
  </si>
  <si>
    <t>(*) la situazione dei presenti è quella effettiva al netto dei distacchi in e out</t>
  </si>
  <si>
    <t>grad.</t>
  </si>
  <si>
    <t>totali nazionali</t>
  </si>
  <si>
    <t>Funzionario linguistico</t>
  </si>
  <si>
    <t>diff. %</t>
  </si>
  <si>
    <t>diff. unità</t>
  </si>
  <si>
    <t>area III F1-F7</t>
  </si>
  <si>
    <t>area II F3-F6</t>
  </si>
  <si>
    <t>AMMINISTRAZIONE CENTRALE</t>
  </si>
  <si>
    <t>ROMA DAP</t>
  </si>
  <si>
    <t>totali NAZIONALI</t>
  </si>
  <si>
    <t>TOTALI PRAP</t>
  </si>
  <si>
    <t>TOTALI AMM.NE CENTRALE</t>
  </si>
  <si>
    <t>ORG. DPCM. 2000</t>
  </si>
  <si>
    <t>ORG. DM 2010</t>
  </si>
  <si>
    <t>PRAP CALABRIA</t>
  </si>
  <si>
    <t>Posti</t>
  </si>
  <si>
    <t>TOTALE</t>
  </si>
  <si>
    <t>PRAP CAMPANIA</t>
  </si>
  <si>
    <t>PRAP EMILIA ROMAGNA E MARCHE</t>
  </si>
  <si>
    <t>PRAP LAZIO, ABRUZZO E MOLISE</t>
  </si>
  <si>
    <t>PRAP LOMBARDIA</t>
  </si>
  <si>
    <t>PRAP PIEMONTE LIGURIA E VALLE D'AOSTA</t>
  </si>
  <si>
    <t>PRAP PUGLIA E BASILICATA</t>
  </si>
  <si>
    <t>PRAP SARDEGNA</t>
  </si>
  <si>
    <t>PRAP SICILIA</t>
  </si>
  <si>
    <t>PRAP TOSCANA E UMBRIA</t>
  </si>
  <si>
    <t>PRAP VENETO, FRIULI VENEZIA GIULIA E TRENTINO ALTO ADIGE</t>
  </si>
  <si>
    <t>TOTALE COMPLESSIVO</t>
  </si>
  <si>
    <t>DIPARTIMENTO AMMINISTRAZIONE PENITENZIARIA</t>
  </si>
  <si>
    <t>Augusta C.R.</t>
  </si>
  <si>
    <t>Barcellona Pozzo Di Gotto C.C.</t>
  </si>
  <si>
    <t>Biella C.C.</t>
  </si>
  <si>
    <t>Busto Arsizio C.C.</t>
  </si>
  <si>
    <t>Caltagirone C.C.</t>
  </si>
  <si>
    <t>Cassino C.C.</t>
  </si>
  <si>
    <t>Cremona C.C.</t>
  </si>
  <si>
    <t>Crotone C.C.</t>
  </si>
  <si>
    <t>Eboli C.R.</t>
  </si>
  <si>
    <t>Firenze Sollicciano C.C.</t>
  </si>
  <si>
    <t>Forli' C.C.</t>
  </si>
  <si>
    <t>Fossano C.R.</t>
  </si>
  <si>
    <t>Istituto di Istruzione Castiglione delle Stiviere</t>
  </si>
  <si>
    <t>Larino C.C.</t>
  </si>
  <si>
    <t>Lecco C.C.</t>
  </si>
  <si>
    <t xml:space="preserve">Locri C.C. </t>
  </si>
  <si>
    <t>Lodi C.C.</t>
  </si>
  <si>
    <t>Lucera C.C.</t>
  </si>
  <si>
    <t>Milano Bollate C.R.</t>
  </si>
  <si>
    <t>Modena C.C.</t>
  </si>
  <si>
    <t>Padova C.R.</t>
  </si>
  <si>
    <t>Paola C.C.</t>
  </si>
  <si>
    <t>Ragusa C.C.</t>
  </si>
  <si>
    <t>Rimini C.C.</t>
  </si>
  <si>
    <t>Rossano C.R.</t>
  </si>
  <si>
    <t>Rovigo C.C.N.C.</t>
  </si>
  <si>
    <t>San Gimignano C.R.</t>
  </si>
  <si>
    <t>San Severo C.C.</t>
  </si>
  <si>
    <t>Sanremo C.R.</t>
  </si>
  <si>
    <t>Sondrio C.C.</t>
  </si>
  <si>
    <t>Tolmezzo C.C.</t>
  </si>
  <si>
    <t>Treviso C.C.</t>
  </si>
  <si>
    <t>Trieste C.C.</t>
  </si>
  <si>
    <t>Udine C.C.</t>
  </si>
  <si>
    <t>Velletri C.C.</t>
  </si>
  <si>
    <t>Vercelli C.C.</t>
  </si>
  <si>
    <t>Verona Montorio C.C.</t>
  </si>
  <si>
    <t>Vicenza C.C.</t>
  </si>
  <si>
    <t>Voghera C.C.</t>
  </si>
  <si>
    <t>Laureana Di Borrello C.R.</t>
  </si>
  <si>
    <t>Sant'Angelo Dei Lombardi C.R.</t>
  </si>
  <si>
    <t>Bologna C.C.</t>
  </si>
  <si>
    <t>Campobasso C.C.</t>
  </si>
  <si>
    <t>Brescia C.C. e C.R.</t>
  </si>
  <si>
    <t>Saluzzo C.R.</t>
  </si>
  <si>
    <t>Torino C.C.</t>
  </si>
  <si>
    <t>Cagliari C.C.</t>
  </si>
  <si>
    <t xml:space="preserve">Trento C.C.N.C. </t>
  </si>
  <si>
    <t>Dipartimento Amministrazione Penitenziaria</t>
  </si>
  <si>
    <t>Scuola Superiore Esecuzione Penale</t>
  </si>
  <si>
    <t>Istituto di Istruzione Verbania</t>
  </si>
  <si>
    <t>Sfap Cairo Montenotte</t>
  </si>
  <si>
    <t>Vasto C.C.</t>
  </si>
  <si>
    <t xml:space="preserve">Sfap Roma </t>
  </si>
  <si>
    <t>Salerno C.C.</t>
  </si>
  <si>
    <t>Roma Rebibbia Cinotti C.C.N.C.</t>
  </si>
  <si>
    <t>Palermo Pagliarelli C.C.</t>
  </si>
  <si>
    <t>Oristano C.R.</t>
  </si>
  <si>
    <t xml:space="preserve">Castrovillari C.C. </t>
  </si>
  <si>
    <t>Venezia Giudecca C.R.F.</t>
  </si>
  <si>
    <t xml:space="preserve">PRAP Sicilia - Palermo </t>
  </si>
  <si>
    <t>DIREZIONE GENERALE DELLA FORMAZIONE</t>
  </si>
  <si>
    <t xml:space="preserve">PRAP Veneto, Friuli e Trentino - Padova </t>
  </si>
  <si>
    <t>PRAP Toscana ed Umbria - Firenze</t>
  </si>
  <si>
    <t>PRAP Puglia e Basilicata - Bari</t>
  </si>
  <si>
    <t xml:space="preserve">PRAP Piemonte Liguria e Valle d'Aosta - Torino </t>
  </si>
  <si>
    <t>PRAP Lombardia - Milano</t>
  </si>
  <si>
    <t xml:space="preserve">Interpello ordinario di trasferimento 2022  
Art. 17 accordo di mobilità 10.12.2020. 
Profilo professionale Operatore  - Area II (F1/F3) </t>
  </si>
  <si>
    <t>Sedi disponibili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</si>
</sst>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-&quot;€&quot;\ * #,##0_-;\-&quot;€&quot;\ * #,##0_-;_-&quot;€&quot;\ * &quot;-&quot;_-;_-@_-"/>
  </numFmts>
  <fonts count="48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4"/>
      <name val="Palatino Linotype"/>
      <family val="1"/>
    </font>
    <font>
      <b/>
      <sz val="14"/>
      <name val="Palatino Linotype"/>
      <family val="1"/>
    </font>
    <font>
      <sz val="20"/>
      <name val="Palatino Linotype"/>
      <family val="1"/>
    </font>
    <font>
      <b/>
      <sz val="20"/>
      <name val="Palatino Linotype"/>
      <family val="1"/>
    </font>
    <font>
      <sz val="24"/>
      <name val="Palatino Linotype"/>
      <family val="1"/>
    </font>
    <font>
      <b/>
      <sz val="24"/>
      <name val="Palatino Linotype"/>
      <family val="1"/>
    </font>
    <font>
      <sz val="24"/>
      <name val="Arial"/>
      <family val="2"/>
    </font>
    <font>
      <b/>
      <sz val="20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sz val="10"/>
      <name val="Arial"/>
      <family val="2"/>
    </font>
    <font>
      <sz val="12"/>
      <color indexed="8"/>
      <name val="Palatino Linotype"/>
      <family val="1"/>
    </font>
    <font>
      <sz val="12"/>
      <name val="Palatino Linotype"/>
      <family val="1"/>
    </font>
    <font>
      <sz val="12"/>
      <name val="Arial"/>
      <family val="2"/>
    </font>
    <font>
      <sz val="11.5"/>
      <name val="Palatino Linotype"/>
      <family val="1"/>
    </font>
    <font>
      <sz val="11.5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2"/>
      <color theme="1"/>
      <name val="Palatino Linotype"/>
      <family val="1"/>
    </font>
    <font>
      <sz val="11"/>
      <color theme="1"/>
      <name val="Palatino Linotype"/>
      <family val="1"/>
    </font>
    <font>
      <b/>
      <sz val="12"/>
      <color theme="1"/>
      <name val="Palatino Linotype"/>
      <family val="1"/>
    </font>
    <font>
      <b/>
      <sz val="15"/>
      <color theme="1"/>
      <name val="Palatino Linotype"/>
      <family val="1"/>
    </font>
    <font>
      <b/>
      <sz val="15"/>
      <color theme="1"/>
      <name val="Calibri"/>
      <family val="2"/>
      <scheme val="minor"/>
    </font>
    <font>
      <b/>
      <sz val="15"/>
      <color rgb="FFFF0000"/>
      <name val="Palatino Linotype"/>
      <family val="1"/>
    </font>
    <font>
      <b/>
      <sz val="15"/>
      <color rgb="FFFF0000"/>
      <name val="Calibri"/>
      <family val="2"/>
      <scheme val="minor"/>
    </font>
    <font>
      <b/>
      <sz val="18"/>
      <color rgb="FFFF0000"/>
      <name val="Palatino Linotype"/>
      <family val="1"/>
    </font>
    <font>
      <b/>
      <sz val="12"/>
      <color rgb="FFFF0000"/>
      <name val="Palatino Linotype"/>
      <family val="1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8">
    <xf numFmtId="0" fontId="0" fillId="0" borderId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6" borderId="0" applyNumberFormat="0" applyBorder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1" fillId="14" borderId="0" applyNumberFormat="0" applyBorder="0" applyAlignment="0" applyProtection="0"/>
    <xf numFmtId="0" fontId="20" fillId="14" borderId="0" applyNumberFormat="0" applyBorder="0" applyAlignment="0" applyProtection="0"/>
    <xf numFmtId="0" fontId="21" fillId="15" borderId="0" applyNumberFormat="0" applyBorder="0" applyAlignment="0" applyProtection="0"/>
    <xf numFmtId="0" fontId="20" fillId="15" borderId="0" applyNumberFormat="0" applyBorder="0" applyAlignment="0" applyProtection="0"/>
    <xf numFmtId="0" fontId="21" fillId="16" borderId="0" applyNumberFormat="0" applyBorder="0" applyAlignment="0" applyProtection="0"/>
    <xf numFmtId="0" fontId="20" fillId="16" borderId="0" applyNumberFormat="0" applyBorder="0" applyAlignment="0" applyProtection="0"/>
    <xf numFmtId="0" fontId="21" fillId="17" borderId="0" applyNumberFormat="0" applyBorder="0" applyAlignment="0" applyProtection="0"/>
    <xf numFmtId="0" fontId="20" fillId="17" borderId="0" applyNumberFormat="0" applyBorder="0" applyAlignment="0" applyProtection="0"/>
    <xf numFmtId="0" fontId="21" fillId="18" borderId="0" applyNumberFormat="0" applyBorder="0" applyAlignment="0" applyProtection="0"/>
    <xf numFmtId="0" fontId="20" fillId="18" borderId="0" applyNumberFormat="0" applyBorder="0" applyAlignment="0" applyProtection="0"/>
    <xf numFmtId="0" fontId="21" fillId="19" borderId="0" applyNumberFormat="0" applyBorder="0" applyAlignment="0" applyProtection="0"/>
    <xf numFmtId="0" fontId="20" fillId="19" borderId="0" applyNumberFormat="0" applyBorder="0" applyAlignment="0" applyProtection="0"/>
    <xf numFmtId="0" fontId="22" fillId="20" borderId="26" applyNumberFormat="0" applyAlignment="0" applyProtection="0"/>
    <xf numFmtId="0" fontId="23" fillId="0" borderId="27" applyNumberFormat="0" applyFill="0" applyAlignment="0" applyProtection="0"/>
    <xf numFmtId="0" fontId="24" fillId="21" borderId="28" applyNumberFormat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25" fillId="28" borderId="26" applyNumberFormat="0" applyAlignment="0" applyProtection="0"/>
    <xf numFmtId="41" fontId="3" fillId="0" borderId="0" applyFont="0" applyFill="0" applyBorder="0" applyAlignment="0" applyProtection="0"/>
    <xf numFmtId="0" fontId="26" fillId="29" borderId="0" applyNumberFormat="0" applyBorder="0" applyAlignment="0" applyProtection="0"/>
    <xf numFmtId="0" fontId="27" fillId="2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4" fillId="0" borderId="0"/>
    <xf numFmtId="0" fontId="20" fillId="0" borderId="0"/>
    <xf numFmtId="0" fontId="12" fillId="30" borderId="29" applyNumberFormat="0" applyFont="0" applyAlignment="0" applyProtection="0"/>
    <xf numFmtId="0" fontId="20" fillId="30" borderId="29" applyNumberFormat="0" applyFont="0" applyAlignment="0" applyProtection="0"/>
    <xf numFmtId="0" fontId="28" fillId="20" borderId="30" applyNumberFormat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31" applyNumberFormat="0" applyFill="0" applyAlignment="0" applyProtection="0"/>
    <xf numFmtId="0" fontId="33" fillId="0" borderId="32" applyNumberFormat="0" applyFill="0" applyAlignment="0" applyProtection="0"/>
    <xf numFmtId="0" fontId="34" fillId="0" borderId="33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34" applyNumberFormat="0" applyFill="0" applyAlignment="0" applyProtection="0"/>
    <xf numFmtId="0" fontId="37" fillId="31" borderId="0" applyNumberFormat="0" applyBorder="0" applyAlignment="0" applyProtection="0"/>
    <xf numFmtId="0" fontId="38" fillId="32" borderId="0" applyNumberFormat="0" applyBorder="0" applyAlignment="0" applyProtection="0"/>
    <xf numFmtId="164" fontId="3" fillId="0" borderId="0" applyFont="0" applyFill="0" applyBorder="0" applyAlignment="0" applyProtection="0"/>
  </cellStyleXfs>
  <cellXfs count="8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Border="1" applyAlignment="1">
      <alignment wrapText="1"/>
    </xf>
    <xf numFmtId="1" fontId="2" fillId="0" borderId="0" xfId="0" applyNumberFormat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0" xfId="0" applyFont="1"/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6" xfId="0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7" fillId="0" borderId="0" xfId="0" applyFont="1" applyAlignment="1">
      <alignment wrapText="1"/>
    </xf>
    <xf numFmtId="0" fontId="7" fillId="0" borderId="7" xfId="0" applyFont="1" applyBorder="1" applyAlignment="1">
      <alignment horizontal="center" wrapText="1"/>
    </xf>
    <xf numFmtId="0" fontId="5" fillId="0" borderId="0" xfId="0" applyFont="1" applyBorder="1" applyAlignment="1">
      <alignment wrapText="1"/>
    </xf>
    <xf numFmtId="2" fontId="6" fillId="0" borderId="3" xfId="0" applyNumberFormat="1" applyFont="1" applyBorder="1" applyAlignment="1">
      <alignment wrapText="1"/>
    </xf>
    <xf numFmtId="0" fontId="7" fillId="0" borderId="8" xfId="0" applyFont="1" applyBorder="1" applyAlignment="1">
      <alignment horizontal="center" wrapText="1"/>
    </xf>
    <xf numFmtId="2" fontId="6" fillId="0" borderId="9" xfId="0" applyNumberFormat="1" applyFont="1" applyBorder="1" applyAlignment="1">
      <alignment wrapText="1"/>
    </xf>
    <xf numFmtId="1" fontId="7" fillId="0" borderId="10" xfId="0" applyNumberFormat="1" applyFont="1" applyBorder="1" applyAlignment="1">
      <alignment wrapText="1"/>
    </xf>
    <xf numFmtId="0" fontId="8" fillId="0" borderId="0" xfId="0" applyFont="1" applyAlignment="1">
      <alignment wrapText="1"/>
    </xf>
    <xf numFmtId="0" fontId="9" fillId="0" borderId="7" xfId="0" applyFont="1" applyBorder="1" applyAlignment="1">
      <alignment wrapText="1"/>
    </xf>
    <xf numFmtId="0" fontId="9" fillId="0" borderId="11" xfId="0" applyFont="1" applyBorder="1" applyAlignment="1">
      <alignment wrapText="1"/>
    </xf>
    <xf numFmtId="0" fontId="8" fillId="0" borderId="0" xfId="0" applyFont="1"/>
    <xf numFmtId="0" fontId="10" fillId="0" borderId="0" xfId="0" applyFont="1"/>
    <xf numFmtId="2" fontId="9" fillId="0" borderId="12" xfId="0" applyNumberFormat="1" applyFont="1" applyBorder="1" applyAlignment="1">
      <alignment wrapText="1"/>
    </xf>
    <xf numFmtId="2" fontId="9" fillId="0" borderId="13" xfId="0" applyNumberFormat="1" applyFont="1" applyBorder="1" applyAlignment="1">
      <alignment wrapText="1"/>
    </xf>
    <xf numFmtId="1" fontId="9" fillId="0" borderId="0" xfId="0" applyNumberFormat="1" applyFont="1" applyBorder="1" applyAlignment="1">
      <alignment wrapText="1"/>
    </xf>
    <xf numFmtId="0" fontId="7" fillId="0" borderId="14" xfId="0" applyFont="1" applyBorder="1" applyAlignment="1">
      <alignment horizontal="center" wrapText="1"/>
    </xf>
    <xf numFmtId="0" fontId="9" fillId="0" borderId="15" xfId="0" applyFont="1" applyBorder="1" applyAlignment="1">
      <alignment wrapText="1"/>
    </xf>
    <xf numFmtId="0" fontId="9" fillId="0" borderId="16" xfId="0" applyFont="1" applyBorder="1" applyAlignment="1">
      <alignment wrapText="1"/>
    </xf>
    <xf numFmtId="2" fontId="9" fillId="0" borderId="3" xfId="0" applyNumberFormat="1" applyFont="1" applyBorder="1" applyAlignment="1">
      <alignment wrapText="1"/>
    </xf>
    <xf numFmtId="0" fontId="9" fillId="0" borderId="17" xfId="0" applyFont="1" applyBorder="1" applyAlignment="1">
      <alignment wrapText="1"/>
    </xf>
    <xf numFmtId="0" fontId="9" fillId="0" borderId="18" xfId="0" applyFont="1" applyBorder="1" applyAlignment="1">
      <alignment wrapText="1"/>
    </xf>
    <xf numFmtId="2" fontId="9" fillId="0" borderId="18" xfId="0" applyNumberFormat="1" applyFont="1" applyBorder="1" applyAlignment="1">
      <alignment wrapText="1"/>
    </xf>
    <xf numFmtId="2" fontId="6" fillId="0" borderId="19" xfId="0" applyNumberFormat="1" applyFont="1" applyBorder="1" applyAlignment="1">
      <alignment wrapText="1"/>
    </xf>
    <xf numFmtId="0" fontId="6" fillId="0" borderId="20" xfId="0" applyFont="1" applyBorder="1" applyAlignment="1">
      <alignment wrapText="1"/>
    </xf>
    <xf numFmtId="2" fontId="6" fillId="0" borderId="0" xfId="0" applyNumberFormat="1" applyFont="1" applyBorder="1" applyAlignment="1">
      <alignment wrapText="1"/>
    </xf>
    <xf numFmtId="1" fontId="7" fillId="0" borderId="0" xfId="0" applyNumberFormat="1" applyFont="1" applyBorder="1" applyAlignment="1">
      <alignment wrapText="1"/>
    </xf>
    <xf numFmtId="0" fontId="9" fillId="0" borderId="21" xfId="0" applyFont="1" applyBorder="1" applyAlignment="1">
      <alignment wrapText="1"/>
    </xf>
    <xf numFmtId="0" fontId="9" fillId="0" borderId="0" xfId="0" applyFont="1" applyBorder="1" applyAlignment="1">
      <alignment wrapText="1"/>
    </xf>
    <xf numFmtId="2" fontId="9" fillId="0" borderId="0" xfId="0" applyNumberFormat="1" applyFont="1" applyBorder="1" applyAlignment="1">
      <alignment wrapText="1"/>
    </xf>
    <xf numFmtId="0" fontId="9" fillId="0" borderId="22" xfId="0" applyFont="1" applyBorder="1" applyAlignment="1">
      <alignment wrapText="1"/>
    </xf>
    <xf numFmtId="0" fontId="7" fillId="0" borderId="23" xfId="0" applyFont="1" applyBorder="1" applyAlignment="1">
      <alignment horizontal="center" wrapText="1"/>
    </xf>
    <xf numFmtId="0" fontId="7" fillId="0" borderId="24" xfId="0" applyFont="1" applyBorder="1" applyAlignment="1">
      <alignment horizontal="center" wrapText="1"/>
    </xf>
    <xf numFmtId="0" fontId="7" fillId="0" borderId="25" xfId="0" applyFont="1" applyBorder="1" applyAlignment="1">
      <alignment wrapText="1"/>
    </xf>
    <xf numFmtId="0" fontId="7" fillId="0" borderId="7" xfId="0" applyFont="1" applyBorder="1"/>
    <xf numFmtId="0" fontId="11" fillId="0" borderId="0" xfId="0" applyFont="1"/>
    <xf numFmtId="0" fontId="39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7" fillId="0" borderId="0" xfId="0" applyFont="1"/>
    <xf numFmtId="0" fontId="19" fillId="0" borderId="0" xfId="0" applyFont="1"/>
    <xf numFmtId="0" fontId="39" fillId="0" borderId="0" xfId="0" applyFont="1" applyBorder="1" applyAlignment="1"/>
    <xf numFmtId="0" fontId="40" fillId="0" borderId="0" xfId="0" applyFont="1" applyBorder="1" applyAlignment="1"/>
    <xf numFmtId="0" fontId="0" fillId="0" borderId="0" xfId="0" applyAlignment="1"/>
    <xf numFmtId="0" fontId="7" fillId="0" borderId="14" xfId="0" applyFont="1" applyBorder="1" applyAlignment="1">
      <alignment wrapText="1"/>
    </xf>
    <xf numFmtId="0" fontId="7" fillId="0" borderId="23" xfId="0" applyFont="1" applyBorder="1" applyAlignment="1">
      <alignment wrapText="1"/>
    </xf>
    <xf numFmtId="0" fontId="7" fillId="0" borderId="24" xfId="0" applyFont="1" applyBorder="1" applyAlignment="1">
      <alignment wrapText="1"/>
    </xf>
    <xf numFmtId="0" fontId="42" fillId="33" borderId="35" xfId="0" applyFont="1" applyFill="1" applyBorder="1" applyAlignment="1">
      <alignment horizontal="center" vertical="center" wrapText="1"/>
    </xf>
    <xf numFmtId="0" fontId="43" fillId="33" borderId="35" xfId="0" applyFont="1" applyFill="1" applyBorder="1" applyAlignment="1">
      <alignment horizontal="center" vertical="center" wrapText="1"/>
    </xf>
    <xf numFmtId="0" fontId="44" fillId="0" borderId="35" xfId="0" applyFont="1" applyFill="1" applyBorder="1" applyAlignment="1">
      <alignment horizontal="center" vertical="center" wrapText="1"/>
    </xf>
    <xf numFmtId="0" fontId="45" fillId="0" borderId="35" xfId="0" applyFont="1" applyFill="1" applyBorder="1" applyAlignment="1">
      <alignment horizontal="center" vertical="center" wrapText="1"/>
    </xf>
    <xf numFmtId="0" fontId="41" fillId="0" borderId="35" xfId="0" applyFont="1" applyFill="1" applyBorder="1" applyAlignment="1">
      <alignment horizontal="center" vertical="center" wrapText="1"/>
    </xf>
    <xf numFmtId="0" fontId="41" fillId="0" borderId="35" xfId="0" applyFont="1" applyFill="1" applyBorder="1" applyAlignment="1">
      <alignment horizontal="center" vertical="center"/>
    </xf>
    <xf numFmtId="0" fontId="39" fillId="0" borderId="35" xfId="0" applyFont="1" applyBorder="1" applyAlignment="1">
      <alignment vertical="center"/>
    </xf>
    <xf numFmtId="1" fontId="16" fillId="0" borderId="35" xfId="0" applyNumberFormat="1" applyFont="1" applyFill="1" applyBorder="1" applyAlignment="1">
      <alignment horizontal="center" vertical="center" wrapText="1"/>
    </xf>
    <xf numFmtId="0" fontId="39" fillId="0" borderId="35" xfId="0" applyFont="1" applyBorder="1" applyAlignment="1">
      <alignment horizontal="left" vertical="center"/>
    </xf>
    <xf numFmtId="1" fontId="39" fillId="0" borderId="35" xfId="0" applyNumberFormat="1" applyFont="1" applyBorder="1" applyAlignment="1">
      <alignment horizontal="center" vertical="center"/>
    </xf>
    <xf numFmtId="0" fontId="16" fillId="0" borderId="35" xfId="0" applyFont="1" applyBorder="1" applyAlignment="1">
      <alignment horizontal="left" vertical="center"/>
    </xf>
    <xf numFmtId="0" fontId="18" fillId="0" borderId="35" xfId="0" applyFont="1" applyBorder="1" applyAlignment="1">
      <alignment horizontal="left" vertical="center"/>
    </xf>
    <xf numFmtId="1" fontId="18" fillId="0" borderId="35" xfId="0" applyNumberFormat="1" applyFont="1" applyFill="1" applyBorder="1" applyAlignment="1">
      <alignment horizontal="center" vertical="center" wrapText="1"/>
    </xf>
    <xf numFmtId="0" fontId="39" fillId="0" borderId="35" xfId="0" applyFont="1" applyBorder="1" applyAlignment="1"/>
    <xf numFmtId="0" fontId="16" fillId="0" borderId="35" xfId="39" applyFont="1" applyBorder="1" applyAlignment="1">
      <alignment horizontal="left" vertical="center"/>
    </xf>
    <xf numFmtId="0" fontId="15" fillId="0" borderId="35" xfId="38" applyFont="1" applyBorder="1" applyAlignment="1">
      <alignment horizontal="left" vertical="center"/>
    </xf>
    <xf numFmtId="1" fontId="46" fillId="0" borderId="35" xfId="0" applyNumberFormat="1" applyFont="1" applyBorder="1" applyAlignment="1">
      <alignment horizontal="center" vertical="center"/>
    </xf>
    <xf numFmtId="0" fontId="47" fillId="0" borderId="35" xfId="0" applyFont="1" applyBorder="1" applyAlignment="1">
      <alignment vertical="center"/>
    </xf>
  </cellXfs>
  <cellStyles count="58">
    <cellStyle name="20% - Colore 1" xfId="1" builtinId="30" customBuiltin="1"/>
    <cellStyle name="20% - Colore 2" xfId="2" builtinId="34" customBuiltin="1"/>
    <cellStyle name="20% - Colore 3" xfId="3" builtinId="38" customBuiltin="1"/>
    <cellStyle name="20% - Colore 4" xfId="4" builtinId="42" customBuiltin="1"/>
    <cellStyle name="20% - Colore 5" xfId="5" builtinId="46" customBuiltin="1"/>
    <cellStyle name="20% - Colore 6" xfId="6" builtinId="50" customBuiltin="1"/>
    <cellStyle name="40% - Colore 1" xfId="7" builtinId="31" customBuiltin="1"/>
    <cellStyle name="40% - Colore 2" xfId="8" builtinId="35" customBuiltin="1"/>
    <cellStyle name="40% - Colore 3" xfId="9" builtinId="39" customBuiltin="1"/>
    <cellStyle name="40% - Colore 4" xfId="10" builtinId="43" customBuiltin="1"/>
    <cellStyle name="40% - Colore 5" xfId="11" builtinId="47" customBuiltin="1"/>
    <cellStyle name="40% - Colore 6" xfId="12" builtinId="51" customBuiltin="1"/>
    <cellStyle name="60% - Colore 1" xfId="13" builtinId="32" customBuiltin="1"/>
    <cellStyle name="60% - Colore 1 2" xfId="14" xr:uid="{00000000-0005-0000-0000-00000D000000}"/>
    <cellStyle name="60% - Colore 2" xfId="15" builtinId="36" customBuiltin="1"/>
    <cellStyle name="60% - Colore 2 2" xfId="16" xr:uid="{00000000-0005-0000-0000-00000F000000}"/>
    <cellStyle name="60% - Colore 3" xfId="17" builtinId="40" customBuiltin="1"/>
    <cellStyle name="60% - Colore 3 2" xfId="18" xr:uid="{00000000-0005-0000-0000-000011000000}"/>
    <cellStyle name="60% - Colore 4" xfId="19" builtinId="44" customBuiltin="1"/>
    <cellStyle name="60% - Colore 4 2" xfId="20" xr:uid="{00000000-0005-0000-0000-000013000000}"/>
    <cellStyle name="60% - Colore 5" xfId="21" builtinId="48" customBuiltin="1"/>
    <cellStyle name="60% - Colore 5 2" xfId="22" xr:uid="{00000000-0005-0000-0000-000015000000}"/>
    <cellStyle name="60% - Colore 6" xfId="23" builtinId="52" customBuiltin="1"/>
    <cellStyle name="60% - Colore 6 2" xfId="24" xr:uid="{00000000-0005-0000-0000-000017000000}"/>
    <cellStyle name="Calcolo" xfId="25" builtinId="22" customBuiltin="1"/>
    <cellStyle name="Cella collegata" xfId="26" builtinId="24" customBuiltin="1"/>
    <cellStyle name="Cella da controllare" xfId="27" builtinId="23" customBuiltin="1"/>
    <cellStyle name="Colore 1" xfId="28" builtinId="29" customBuiltin="1"/>
    <cellStyle name="Colore 2" xfId="29" builtinId="33" customBuiltin="1"/>
    <cellStyle name="Colore 3" xfId="30" builtinId="37" customBuiltin="1"/>
    <cellStyle name="Colore 4" xfId="31" builtinId="41" customBuiltin="1"/>
    <cellStyle name="Colore 5" xfId="32" builtinId="45" customBuiltin="1"/>
    <cellStyle name="Colore 6" xfId="33" builtinId="49" customBuiltin="1"/>
    <cellStyle name="Input" xfId="34" builtinId="20" customBuiltin="1"/>
    <cellStyle name="Migliaia [0] 2" xfId="35" xr:uid="{00000000-0005-0000-0000-000022000000}"/>
    <cellStyle name="Neutrale" xfId="36" builtinId="28" customBuiltin="1"/>
    <cellStyle name="Neutrale 2" xfId="37" xr:uid="{00000000-0005-0000-0000-000024000000}"/>
    <cellStyle name="Normale" xfId="0" builtinId="0"/>
    <cellStyle name="Normale 2" xfId="38" xr:uid="{00000000-0005-0000-0000-000026000000}"/>
    <cellStyle name="Normale 3" xfId="39" xr:uid="{00000000-0005-0000-0000-000027000000}"/>
    <cellStyle name="Normale 3 2" xfId="40" xr:uid="{00000000-0005-0000-0000-000028000000}"/>
    <cellStyle name="Normale 33" xfId="41" xr:uid="{00000000-0005-0000-0000-000029000000}"/>
    <cellStyle name="Normale 4" xfId="42" xr:uid="{00000000-0005-0000-0000-00002A000000}"/>
    <cellStyle name="Nota 2" xfId="43" xr:uid="{00000000-0005-0000-0000-00002B000000}"/>
    <cellStyle name="Nota 3" xfId="44" xr:uid="{00000000-0005-0000-0000-00002C000000}"/>
    <cellStyle name="Output" xfId="45" builtinId="21" customBuiltin="1"/>
    <cellStyle name="Testo avviso" xfId="46" builtinId="11" customBuiltin="1"/>
    <cellStyle name="Testo descrittivo" xfId="47" builtinId="53" customBuiltin="1"/>
    <cellStyle name="Titolo" xfId="48" builtinId="15" customBuiltin="1"/>
    <cellStyle name="Titolo 1" xfId="49" builtinId="16" customBuiltin="1"/>
    <cellStyle name="Titolo 2" xfId="50" builtinId="17" customBuiltin="1"/>
    <cellStyle name="Titolo 3" xfId="51" builtinId="18" customBuiltin="1"/>
    <cellStyle name="Titolo 4" xfId="52" builtinId="19" customBuiltin="1"/>
    <cellStyle name="Titolo 5" xfId="53" xr:uid="{00000000-0005-0000-0000-000035000000}"/>
    <cellStyle name="Totale" xfId="54" builtinId="25" customBuiltin="1"/>
    <cellStyle name="Valore non valido" xfId="55" builtinId="27" customBuiltin="1"/>
    <cellStyle name="Valore valido" xfId="56" builtinId="26" customBuiltin="1"/>
    <cellStyle name="Valuta [0] 2" xfId="57" xr:uid="{00000000-0005-0000-0000-000039000000}"/>
  </cellStyles>
  <dxfs count="0"/>
  <tableStyles count="0" defaultTableStyle="TableStyleMedium2" defaultPivotStyle="PivotStyleLight16"/>
  <colors>
    <mruColors>
      <color rgb="FFE1FFF0"/>
      <color rgb="FFC5FFE2"/>
      <color rgb="FF99FFCC"/>
      <color rgb="FFFEF4EC"/>
      <color rgb="FFFFFF99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TEMP\Gest_ris_02\Gest_ris_30_06_02\PERS_30_06_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TEMP\Serie_new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Documenti\serie%20storica\dati%20storic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rilevazioni_semestrali\giugno2003\LAVORO_30_06\Seri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.pedrotti\condivisa\documenti\PRESENZE\PRES_2003\Luglio_2001\FINALE_new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stat\excel\polpen_Borz_organic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Impostazioni%20locali\Temporary%20Internet%20Files\Content.IE5\95NMJMU0\Relazione%20Annuale%20al%20Parlamento_2004%20LAVORI%20IN%20CORSO%20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Impostazioni%20locali\Temporary%20Internet%20Files\Content.IE5\95NMJMU0\S_STO_LAV_LAV_30_06_0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_1"/>
    </sheetNames>
    <sheetDataSet>
      <sheetData sheetId="0" refreshError="1">
        <row r="11">
          <cell r="A11" t="str">
            <v>Abruzzo</v>
          </cell>
          <cell r="L11">
            <v>1702</v>
          </cell>
          <cell r="O11">
            <v>1528</v>
          </cell>
        </row>
        <row r="12">
          <cell r="A12" t="str">
            <v>Basilicata</v>
          </cell>
          <cell r="L12">
            <v>617</v>
          </cell>
          <cell r="O12">
            <v>562</v>
          </cell>
        </row>
        <row r="13">
          <cell r="A13" t="str">
            <v>Calabria</v>
          </cell>
          <cell r="L13">
            <v>2287</v>
          </cell>
          <cell r="O13">
            <v>2052</v>
          </cell>
        </row>
        <row r="14">
          <cell r="A14" t="str">
            <v>Campania</v>
          </cell>
          <cell r="L14">
            <v>5846</v>
          </cell>
          <cell r="O14">
            <v>6972</v>
          </cell>
        </row>
        <row r="15">
          <cell r="A15" t="str">
            <v>Emilia</v>
          </cell>
          <cell r="L15">
            <v>2664</v>
          </cell>
          <cell r="O15">
            <v>3592</v>
          </cell>
        </row>
        <row r="16">
          <cell r="A16" t="str">
            <v>Friuli</v>
          </cell>
          <cell r="L16">
            <v>663</v>
          </cell>
          <cell r="O16">
            <v>783</v>
          </cell>
        </row>
        <row r="17">
          <cell r="A17" t="str">
            <v>Lazio</v>
          </cell>
          <cell r="L17">
            <v>6742</v>
          </cell>
          <cell r="O17">
            <v>5384</v>
          </cell>
        </row>
        <row r="18">
          <cell r="A18" t="str">
            <v>Liguria</v>
          </cell>
          <cell r="L18">
            <v>1233</v>
          </cell>
          <cell r="O18">
            <v>1580</v>
          </cell>
        </row>
        <row r="19">
          <cell r="A19" t="str">
            <v>Lombardia</v>
          </cell>
          <cell r="L19">
            <v>5244</v>
          </cell>
          <cell r="O19">
            <v>8417</v>
          </cell>
        </row>
        <row r="20">
          <cell r="A20" t="str">
            <v>Marche</v>
          </cell>
          <cell r="L20">
            <v>847</v>
          </cell>
          <cell r="O20">
            <v>775</v>
          </cell>
        </row>
        <row r="21">
          <cell r="A21" t="str">
            <v>Molise</v>
          </cell>
          <cell r="L21">
            <v>442</v>
          </cell>
          <cell r="O21">
            <v>346</v>
          </cell>
        </row>
        <row r="22">
          <cell r="A22" t="str">
            <v>Piemonte</v>
          </cell>
          <cell r="L22">
            <v>3699</v>
          </cell>
          <cell r="O22">
            <v>4517</v>
          </cell>
        </row>
        <row r="23">
          <cell r="A23" t="str">
            <v>Puglia</v>
          </cell>
          <cell r="L23">
            <v>3470</v>
          </cell>
          <cell r="O23">
            <v>3636</v>
          </cell>
        </row>
        <row r="24">
          <cell r="A24" t="str">
            <v>Sardegna</v>
          </cell>
          <cell r="L24">
            <v>1778</v>
          </cell>
          <cell r="O24">
            <v>1754</v>
          </cell>
        </row>
        <row r="25">
          <cell r="A25" t="str">
            <v>Sicilia</v>
          </cell>
          <cell r="L25">
            <v>6100</v>
          </cell>
          <cell r="O25">
            <v>6104</v>
          </cell>
        </row>
        <row r="26">
          <cell r="A26" t="str">
            <v>Toscana</v>
          </cell>
          <cell r="L26">
            <v>3437</v>
          </cell>
          <cell r="O26">
            <v>4107</v>
          </cell>
        </row>
        <row r="27">
          <cell r="A27" t="str">
            <v>Trentino</v>
          </cell>
          <cell r="L27">
            <v>308</v>
          </cell>
          <cell r="O27">
            <v>399</v>
          </cell>
        </row>
        <row r="28">
          <cell r="A28" t="str">
            <v>Umbria</v>
          </cell>
          <cell r="L28">
            <v>941</v>
          </cell>
          <cell r="O28">
            <v>1076</v>
          </cell>
        </row>
        <row r="29">
          <cell r="A29" t="str">
            <v>V.Aosta</v>
          </cell>
          <cell r="L29">
            <v>161</v>
          </cell>
          <cell r="O29">
            <v>213</v>
          </cell>
        </row>
        <row r="30">
          <cell r="A30" t="str">
            <v>Veneto</v>
          </cell>
          <cell r="L30">
            <v>1932</v>
          </cell>
          <cell r="O30">
            <v>2480</v>
          </cell>
        </row>
        <row r="192">
          <cell r="A192" t="str">
            <v>Calabria</v>
          </cell>
          <cell r="F192">
            <v>344.82758620689651</v>
          </cell>
        </row>
        <row r="193">
          <cell r="A193" t="str">
            <v>Friuli</v>
          </cell>
          <cell r="F193">
            <v>186.36363636363637</v>
          </cell>
        </row>
        <row r="194">
          <cell r="A194" t="str">
            <v>Abruzzo</v>
          </cell>
          <cell r="F194">
            <v>144</v>
          </cell>
        </row>
        <row r="195">
          <cell r="A195" t="str">
            <v>Molise</v>
          </cell>
          <cell r="F195">
            <v>142.85714285714283</v>
          </cell>
        </row>
        <row r="196">
          <cell r="A196" t="str">
            <v>Toscana</v>
          </cell>
          <cell r="F196">
            <v>134.48275862068962</v>
          </cell>
        </row>
        <row r="197">
          <cell r="A197" t="str">
            <v>Umbria</v>
          </cell>
          <cell r="F197">
            <v>88.636363636363654</v>
          </cell>
        </row>
        <row r="198">
          <cell r="A198" t="str">
            <v>Marche</v>
          </cell>
          <cell r="F198">
            <v>85</v>
          </cell>
        </row>
        <row r="199">
          <cell r="A199" t="str">
            <v>Basilicata</v>
          </cell>
          <cell r="F199">
            <v>80</v>
          </cell>
        </row>
        <row r="200">
          <cell r="A200" t="str">
            <v>Liguria</v>
          </cell>
          <cell r="F200">
            <v>68.83116883116881</v>
          </cell>
        </row>
        <row r="201">
          <cell r="A201" t="str">
            <v>Sicilia</v>
          </cell>
          <cell r="F201">
            <v>66.666666666666686</v>
          </cell>
        </row>
        <row r="202">
          <cell r="A202" t="str">
            <v>Emilia</v>
          </cell>
          <cell r="F202">
            <v>59.854014598540147</v>
          </cell>
        </row>
        <row r="203">
          <cell r="A203" t="str">
            <v>Trentino</v>
          </cell>
          <cell r="F203">
            <v>57.89473684210526</v>
          </cell>
        </row>
        <row r="204">
          <cell r="A204" t="str">
            <v>Sardegna</v>
          </cell>
          <cell r="F204">
            <v>52.727272727272748</v>
          </cell>
        </row>
        <row r="205">
          <cell r="A205" t="str">
            <v>Piemonte</v>
          </cell>
          <cell r="F205">
            <v>51.149425287356337</v>
          </cell>
        </row>
        <row r="206">
          <cell r="A206" t="str">
            <v>Puglia</v>
          </cell>
          <cell r="F206">
            <v>45</v>
          </cell>
        </row>
        <row r="207">
          <cell r="A207" t="str">
            <v>Veneto</v>
          </cell>
          <cell r="F207">
            <v>18.857142857142861</v>
          </cell>
        </row>
        <row r="208">
          <cell r="A208" t="str">
            <v>Lazio</v>
          </cell>
          <cell r="F208">
            <v>9.3406593406593288</v>
          </cell>
        </row>
        <row r="209">
          <cell r="A209" t="str">
            <v>Campania</v>
          </cell>
          <cell r="F209">
            <v>9.1269841269841123</v>
          </cell>
        </row>
        <row r="210">
          <cell r="A210" t="str">
            <v>Lombardia</v>
          </cell>
          <cell r="F210">
            <v>-39.418416801292409</v>
          </cell>
        </row>
        <row r="211">
          <cell r="A211" t="str">
            <v>V.Aosta</v>
          </cell>
          <cell r="F211">
            <v>-100</v>
          </cell>
        </row>
        <row r="236">
          <cell r="A236" t="str">
            <v>Molise</v>
          </cell>
          <cell r="B236">
            <v>363</v>
          </cell>
          <cell r="C236">
            <v>339</v>
          </cell>
          <cell r="D236">
            <v>107.07964601769913</v>
          </cell>
          <cell r="F236">
            <v>7.0796460176991332</v>
          </cell>
        </row>
        <row r="237">
          <cell r="A237" t="str">
            <v>Calabria</v>
          </cell>
          <cell r="B237">
            <v>1825</v>
          </cell>
          <cell r="C237">
            <v>2023</v>
          </cell>
          <cell r="D237">
            <v>90.212555610479484</v>
          </cell>
          <cell r="F237">
            <v>-9.7874443895205161</v>
          </cell>
        </row>
        <row r="238">
          <cell r="A238" t="str">
            <v>Marche</v>
          </cell>
          <cell r="B238">
            <v>681</v>
          </cell>
          <cell r="C238">
            <v>755</v>
          </cell>
          <cell r="D238">
            <v>90.198675496688736</v>
          </cell>
          <cell r="F238">
            <v>-9.8013245033112639</v>
          </cell>
        </row>
        <row r="239">
          <cell r="A239" t="str">
            <v>Basilicata</v>
          </cell>
          <cell r="B239">
            <v>472</v>
          </cell>
          <cell r="C239">
            <v>542</v>
          </cell>
          <cell r="D239">
            <v>87.084870848708491</v>
          </cell>
          <cell r="F239">
            <v>-12.915129151291509</v>
          </cell>
        </row>
        <row r="240">
          <cell r="A240" t="str">
            <v>Abruzzo</v>
          </cell>
          <cell r="B240">
            <v>1261</v>
          </cell>
          <cell r="C240">
            <v>1478</v>
          </cell>
          <cell r="D240">
            <v>85.317997293640062</v>
          </cell>
          <cell r="F240">
            <v>-14.682002706359938</v>
          </cell>
        </row>
        <row r="241">
          <cell r="A241" t="str">
            <v>Sicilia</v>
          </cell>
          <cell r="B241">
            <v>4854</v>
          </cell>
          <cell r="C241">
            <v>5957</v>
          </cell>
          <cell r="D241">
            <v>81.483968440490187</v>
          </cell>
          <cell r="F241">
            <v>-18.516031559509813</v>
          </cell>
        </row>
        <row r="242">
          <cell r="A242" t="str">
            <v>Sardegna</v>
          </cell>
          <cell r="B242">
            <v>1322</v>
          </cell>
          <cell r="C242">
            <v>1699</v>
          </cell>
          <cell r="D242">
            <v>77.810476751030023</v>
          </cell>
          <cell r="F242">
            <v>-22.189523248969977</v>
          </cell>
        </row>
        <row r="243">
          <cell r="A243" t="str">
            <v>Puglia</v>
          </cell>
          <cell r="B243">
            <v>2660</v>
          </cell>
          <cell r="C243">
            <v>3496</v>
          </cell>
          <cell r="D243">
            <v>76.08695652173914</v>
          </cell>
          <cell r="F243">
            <v>-23.91304347826086</v>
          </cell>
        </row>
        <row r="244">
          <cell r="A244" t="str">
            <v>Umbria</v>
          </cell>
          <cell r="B244">
            <v>729</v>
          </cell>
          <cell r="C244">
            <v>1032</v>
          </cell>
          <cell r="D244">
            <v>70.639534883720927</v>
          </cell>
          <cell r="F244">
            <v>-29.360465116279073</v>
          </cell>
        </row>
        <row r="245">
          <cell r="A245" t="str">
            <v>Lazio</v>
          </cell>
          <cell r="B245">
            <v>3478</v>
          </cell>
          <cell r="C245">
            <v>5020</v>
          </cell>
          <cell r="D245">
            <v>69.282868525896419</v>
          </cell>
          <cell r="F245">
            <v>-30.717131474103581</v>
          </cell>
        </row>
        <row r="246">
          <cell r="A246" t="str">
            <v>Piemonte</v>
          </cell>
          <cell r="B246">
            <v>2982</v>
          </cell>
          <cell r="C246">
            <v>4343</v>
          </cell>
          <cell r="D246">
            <v>68.662215058715176</v>
          </cell>
          <cell r="F246">
            <v>-31.337784941284824</v>
          </cell>
        </row>
        <row r="247">
          <cell r="A247" t="str">
            <v>Friuli</v>
          </cell>
          <cell r="B247">
            <v>503</v>
          </cell>
          <cell r="C247">
            <v>761</v>
          </cell>
          <cell r="D247">
            <v>66.09724047306176</v>
          </cell>
          <cell r="F247">
            <v>-33.90275952693824</v>
          </cell>
        </row>
        <row r="248">
          <cell r="A248" t="str">
            <v>Campania</v>
          </cell>
          <cell r="B248">
            <v>4329</v>
          </cell>
          <cell r="C248">
            <v>6720</v>
          </cell>
          <cell r="D248">
            <v>64.419642857142861</v>
          </cell>
          <cell r="F248">
            <v>-35.580357142857139</v>
          </cell>
        </row>
        <row r="249">
          <cell r="A249" t="str">
            <v>Toscana</v>
          </cell>
          <cell r="B249">
            <v>2537</v>
          </cell>
          <cell r="C249">
            <v>3962</v>
          </cell>
          <cell r="D249">
            <v>64.033316506814742</v>
          </cell>
          <cell r="F249">
            <v>-35.966683493185258</v>
          </cell>
        </row>
        <row r="250">
          <cell r="A250" t="str">
            <v>V.Aosta</v>
          </cell>
          <cell r="B250">
            <v>135</v>
          </cell>
          <cell r="C250">
            <v>213</v>
          </cell>
          <cell r="D250">
            <v>63.380281690140848</v>
          </cell>
          <cell r="F250">
            <v>-36.619718309859152</v>
          </cell>
        </row>
        <row r="251">
          <cell r="A251" t="str">
            <v>Veneto</v>
          </cell>
          <cell r="B251">
            <v>1448</v>
          </cell>
          <cell r="C251">
            <v>2305</v>
          </cell>
          <cell r="D251">
            <v>62.819956616052067</v>
          </cell>
          <cell r="F251">
            <v>-37.180043383947933</v>
          </cell>
        </row>
        <row r="252">
          <cell r="A252" t="str">
            <v>Liguria</v>
          </cell>
          <cell r="B252">
            <v>908</v>
          </cell>
          <cell r="C252">
            <v>1503</v>
          </cell>
          <cell r="D252">
            <v>60.412508316699927</v>
          </cell>
          <cell r="F252">
            <v>-39.587491683300073</v>
          </cell>
        </row>
        <row r="253">
          <cell r="A253" t="str">
            <v>Trentino</v>
          </cell>
          <cell r="B253">
            <v>228</v>
          </cell>
          <cell r="C253">
            <v>380</v>
          </cell>
          <cell r="D253">
            <v>60</v>
          </cell>
          <cell r="F253">
            <v>-40</v>
          </cell>
        </row>
        <row r="254">
          <cell r="A254" t="str">
            <v>Emilia</v>
          </cell>
          <cell r="B254">
            <v>1982</v>
          </cell>
          <cell r="C254">
            <v>3455</v>
          </cell>
          <cell r="D254">
            <v>57.366136034732271</v>
          </cell>
          <cell r="F254">
            <v>-42.633863965267729</v>
          </cell>
        </row>
        <row r="255">
          <cell r="A255" t="str">
            <v>Lombardia</v>
          </cell>
          <cell r="B255">
            <v>4333</v>
          </cell>
          <cell r="C255">
            <v>7798</v>
          </cell>
          <cell r="D255">
            <v>55.56552962298025</v>
          </cell>
          <cell r="F255">
            <v>-44.43447037701975</v>
          </cell>
        </row>
        <row r="279">
          <cell r="A279" t="str">
            <v>Molise</v>
          </cell>
          <cell r="F279">
            <v>9.8265895953757223</v>
          </cell>
        </row>
        <row r="280">
          <cell r="A280" t="str">
            <v>Calabria</v>
          </cell>
          <cell r="F280">
            <v>-4.7758284600389942</v>
          </cell>
        </row>
        <row r="281">
          <cell r="A281" t="str">
            <v>Marche</v>
          </cell>
          <cell r="F281">
            <v>-7.3548387096774235</v>
          </cell>
        </row>
        <row r="282">
          <cell r="A282" t="str">
            <v>Abruzzo</v>
          </cell>
          <cell r="F282">
            <v>-9.4895287958115233</v>
          </cell>
        </row>
        <row r="283">
          <cell r="A283" t="str">
            <v>Basilicata</v>
          </cell>
          <cell r="F283">
            <v>-9.6085409252669081</v>
          </cell>
        </row>
        <row r="284">
          <cell r="A284" t="str">
            <v>Sicilia</v>
          </cell>
          <cell r="F284">
            <v>-16.464613368283082</v>
          </cell>
        </row>
        <row r="285">
          <cell r="A285" t="str">
            <v>Sardegna</v>
          </cell>
          <cell r="F285">
            <v>-19.840364880273668</v>
          </cell>
        </row>
        <row r="286">
          <cell r="A286" t="str">
            <v>Puglia</v>
          </cell>
          <cell r="F286">
            <v>-21.25962596259626</v>
          </cell>
        </row>
        <row r="287">
          <cell r="A287" t="str">
            <v>Umbria</v>
          </cell>
          <cell r="F287">
            <v>-24.535315985130111</v>
          </cell>
        </row>
        <row r="288">
          <cell r="A288" t="str">
            <v>Friuli</v>
          </cell>
          <cell r="F288">
            <v>-27.7139208173691</v>
          </cell>
        </row>
        <row r="289">
          <cell r="A289" t="str">
            <v>Lazio</v>
          </cell>
          <cell r="F289">
            <v>-28.008915304606248</v>
          </cell>
        </row>
        <row r="290">
          <cell r="A290" t="str">
            <v>Piemonte</v>
          </cell>
          <cell r="F290">
            <v>-28.160283373920748</v>
          </cell>
        </row>
        <row r="291">
          <cell r="A291" t="str">
            <v>V.Aosta</v>
          </cell>
          <cell r="F291">
            <v>-29.577464788732399</v>
          </cell>
        </row>
        <row r="292">
          <cell r="A292" t="str">
            <v>Toscana</v>
          </cell>
          <cell r="F292">
            <v>-29.94886778670562</v>
          </cell>
        </row>
        <row r="293">
          <cell r="A293" t="str">
            <v>Veneto</v>
          </cell>
          <cell r="F293">
            <v>-33.225806451612911</v>
          </cell>
        </row>
        <row r="294">
          <cell r="A294" t="str">
            <v>Campania</v>
          </cell>
          <cell r="F294">
            <v>-33.964429145152039</v>
          </cell>
        </row>
        <row r="295">
          <cell r="A295" t="str">
            <v>Liguria</v>
          </cell>
          <cell r="F295">
            <v>-34.303797468354432</v>
          </cell>
        </row>
        <row r="296">
          <cell r="A296" t="str">
            <v>Trentino</v>
          </cell>
          <cell r="F296">
            <v>-35.338345864661662</v>
          </cell>
        </row>
        <row r="297">
          <cell r="A297" t="str">
            <v>Emilia</v>
          </cell>
          <cell r="F297">
            <v>-38.724944320712694</v>
          </cell>
        </row>
        <row r="298">
          <cell r="A298" t="str">
            <v>Lombardia</v>
          </cell>
          <cell r="F298">
            <v>-44.065581561126287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 2"/>
      <sheetName val="Tabella 3"/>
      <sheetName val="Tabella 4"/>
      <sheetName val="Tabella 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0">
          <cell r="A10" t="str">
            <v>I sem. 90</v>
          </cell>
          <cell r="C10">
            <v>261</v>
          </cell>
          <cell r="F10">
            <v>2793</v>
          </cell>
        </row>
        <row r="11">
          <cell r="A11" t="str">
            <v>II sem.90</v>
          </cell>
          <cell r="C11">
            <v>195</v>
          </cell>
          <cell r="F11">
            <v>1963</v>
          </cell>
        </row>
        <row r="12">
          <cell r="A12" t="str">
            <v>I sem. 91</v>
          </cell>
          <cell r="C12">
            <v>185</v>
          </cell>
          <cell r="F12">
            <v>1926</v>
          </cell>
        </row>
        <row r="13">
          <cell r="A13" t="str">
            <v>II sem. 91</v>
          </cell>
          <cell r="C13">
            <v>275</v>
          </cell>
          <cell r="F13">
            <v>2470</v>
          </cell>
        </row>
        <row r="14">
          <cell r="A14" t="str">
            <v>I sem.92</v>
          </cell>
          <cell r="C14">
            <v>230</v>
          </cell>
          <cell r="F14">
            <v>3697</v>
          </cell>
          <cell r="K14">
            <v>1724</v>
          </cell>
          <cell r="N14">
            <v>631</v>
          </cell>
          <cell r="O14">
            <v>35.629921259842519</v>
          </cell>
          <cell r="P14">
            <v>44</v>
          </cell>
        </row>
        <row r="15">
          <cell r="A15" t="str">
            <v>II sem.92</v>
          </cell>
          <cell r="C15">
            <v>205</v>
          </cell>
          <cell r="F15">
            <v>2998</v>
          </cell>
          <cell r="K15">
            <v>979</v>
          </cell>
          <cell r="N15">
            <v>479</v>
          </cell>
          <cell r="O15">
            <v>47.800925925925924</v>
          </cell>
          <cell r="P15">
            <v>57.391304347826086</v>
          </cell>
        </row>
        <row r="16">
          <cell r="A16" t="str">
            <v>I sem.93</v>
          </cell>
          <cell r="C16">
            <v>241</v>
          </cell>
          <cell r="F16">
            <v>3604</v>
          </cell>
          <cell r="K16">
            <v>1393</v>
          </cell>
          <cell r="N16">
            <v>752</v>
          </cell>
          <cell r="O16">
            <v>56.447480785653291</v>
          </cell>
          <cell r="P16">
            <v>40.990990990990994</v>
          </cell>
        </row>
        <row r="17">
          <cell r="A17" t="str">
            <v>II sem.93</v>
          </cell>
          <cell r="C17">
            <v>256</v>
          </cell>
          <cell r="F17">
            <v>3239</v>
          </cell>
          <cell r="K17">
            <v>1088</v>
          </cell>
          <cell r="N17">
            <v>595</v>
          </cell>
          <cell r="O17">
            <v>52.332657200811362</v>
          </cell>
          <cell r="P17">
            <v>77.450980392156865</v>
          </cell>
        </row>
        <row r="18">
          <cell r="A18" t="str">
            <v>I sem.94</v>
          </cell>
          <cell r="C18">
            <v>289</v>
          </cell>
          <cell r="F18">
            <v>3707</v>
          </cell>
          <cell r="K18">
            <v>1986</v>
          </cell>
          <cell r="N18">
            <v>975</v>
          </cell>
          <cell r="O18">
            <v>49.09409701928697</v>
          </cell>
          <cell r="P18">
            <v>49.090909090909093</v>
          </cell>
        </row>
        <row r="19">
          <cell r="A19" t="str">
            <v>II sem.94</v>
          </cell>
          <cell r="C19">
            <v>274</v>
          </cell>
          <cell r="F19">
            <v>3702</v>
          </cell>
          <cell r="K19">
            <v>1501</v>
          </cell>
          <cell r="N19">
            <v>765</v>
          </cell>
          <cell r="O19">
            <v>49.713467048710605</v>
          </cell>
          <cell r="P19">
            <v>67.61904761904762</v>
          </cell>
        </row>
        <row r="20">
          <cell r="A20" t="str">
            <v>I sem.95</v>
          </cell>
          <cell r="C20">
            <v>289</v>
          </cell>
          <cell r="F20">
            <v>4011</v>
          </cell>
          <cell r="K20">
            <v>2097</v>
          </cell>
          <cell r="N20">
            <v>1039</v>
          </cell>
          <cell r="O20">
            <v>49.407327586206897</v>
          </cell>
          <cell r="P20">
            <v>50.622406639004147</v>
          </cell>
        </row>
        <row r="21">
          <cell r="A21" t="str">
            <v>II sem.95</v>
          </cell>
          <cell r="C21">
            <v>283</v>
          </cell>
          <cell r="F21">
            <v>3619</v>
          </cell>
          <cell r="K21">
            <v>1603</v>
          </cell>
          <cell r="N21">
            <v>797</v>
          </cell>
          <cell r="O21">
            <v>51.763858891288699</v>
          </cell>
          <cell r="P21">
            <v>36.44859813084112</v>
          </cell>
        </row>
        <row r="22">
          <cell r="A22" t="str">
            <v>I sem.96</v>
          </cell>
          <cell r="C22">
            <v>310</v>
          </cell>
          <cell r="F22">
            <v>4063</v>
          </cell>
          <cell r="K22">
            <v>1981</v>
          </cell>
          <cell r="N22">
            <v>928</v>
          </cell>
          <cell r="O22">
            <v>48.603351955307261</v>
          </cell>
          <cell r="P22">
            <v>30.366492146596858</v>
          </cell>
        </row>
        <row r="23">
          <cell r="A23" t="str">
            <v>II sem.96</v>
          </cell>
          <cell r="C23">
            <v>237</v>
          </cell>
          <cell r="F23">
            <v>2961</v>
          </cell>
          <cell r="K23">
            <v>1724</v>
          </cell>
          <cell r="N23">
            <v>882</v>
          </cell>
          <cell r="O23">
            <v>51.089108910891092</v>
          </cell>
          <cell r="P23">
            <v>51.674641148325357</v>
          </cell>
        </row>
        <row r="24">
          <cell r="A24" t="str">
            <v>I sem.97</v>
          </cell>
          <cell r="C24">
            <v>288</v>
          </cell>
          <cell r="F24">
            <v>4008</v>
          </cell>
          <cell r="K24">
            <v>1719</v>
          </cell>
          <cell r="N24">
            <v>919</v>
          </cell>
          <cell r="O24">
            <v>60.765895953757223</v>
          </cell>
          <cell r="P24">
            <v>23.28358208955224</v>
          </cell>
        </row>
        <row r="25">
          <cell r="A25" t="str">
            <v>II sem.97</v>
          </cell>
          <cell r="C25">
            <v>278</v>
          </cell>
          <cell r="F25">
            <v>3383</v>
          </cell>
          <cell r="K25">
            <v>1509</v>
          </cell>
          <cell r="N25">
            <v>1053</v>
          </cell>
          <cell r="O25">
            <v>68.47905951506246</v>
          </cell>
          <cell r="P25">
            <v>81.756756756756758</v>
          </cell>
        </row>
        <row r="26">
          <cell r="A26" t="str">
            <v>I sem.98</v>
          </cell>
          <cell r="C26">
            <v>306</v>
          </cell>
          <cell r="F26">
            <v>4038</v>
          </cell>
          <cell r="K26">
            <v>1635</v>
          </cell>
          <cell r="N26">
            <v>1001</v>
          </cell>
          <cell r="O26">
            <v>63.453536754507631</v>
          </cell>
          <cell r="P26">
            <v>44.559585492227981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 lavoranti"/>
      <sheetName val="Corsi_prof"/>
      <sheetName val="Tossicodipendenti"/>
      <sheetName val="Asili_nido"/>
      <sheetName val="presenze"/>
      <sheetName val="entrati"/>
      <sheetName val="elenco"/>
      <sheetName val="Capienza"/>
      <sheetName val="serie pres"/>
      <sheetName val="Presenti"/>
      <sheetName val="Eventi_a"/>
      <sheetName val="Eventi_b"/>
      <sheetName val="Eventi_c"/>
      <sheetName val="Eventi_d"/>
      <sheetName val="Benefic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1_stran "/>
      <sheetName val="Tabella 2"/>
      <sheetName val="Tabella 3"/>
      <sheetName val="Tabella 4"/>
      <sheetName val="Tabella 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C8">
            <v>261</v>
          </cell>
        </row>
        <row r="9">
          <cell r="C9">
            <v>195</v>
          </cell>
        </row>
        <row r="10">
          <cell r="C10">
            <v>185</v>
          </cell>
        </row>
        <row r="11">
          <cell r="C11">
            <v>275</v>
          </cell>
        </row>
        <row r="12">
          <cell r="C12">
            <v>230</v>
          </cell>
        </row>
        <row r="13">
          <cell r="C13">
            <v>205</v>
          </cell>
        </row>
        <row r="14">
          <cell r="C14">
            <v>241</v>
          </cell>
        </row>
        <row r="15">
          <cell r="C15">
            <v>256</v>
          </cell>
        </row>
        <row r="16">
          <cell r="C16">
            <v>289</v>
          </cell>
        </row>
        <row r="17">
          <cell r="C17">
            <v>274</v>
          </cell>
        </row>
        <row r="18">
          <cell r="C18">
            <v>289</v>
          </cell>
        </row>
        <row r="19">
          <cell r="C19">
            <v>283</v>
          </cell>
        </row>
        <row r="20">
          <cell r="C20">
            <v>310</v>
          </cell>
        </row>
        <row r="21">
          <cell r="C21">
            <v>237</v>
          </cell>
        </row>
        <row r="22">
          <cell r="C22">
            <v>288</v>
          </cell>
        </row>
        <row r="23">
          <cell r="C23">
            <v>278</v>
          </cell>
        </row>
        <row r="24">
          <cell r="C24">
            <v>306</v>
          </cell>
        </row>
      </sheetData>
      <sheetData sheetId="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e"/>
      <sheetName val="posizioni giuridiche host"/>
      <sheetName val="grafico"/>
      <sheetName val="STOR_PG"/>
    </sheetNames>
    <sheetDataSet>
      <sheetData sheetId="0"/>
      <sheetData sheetId="1" refreshError="1">
        <row r="2">
          <cell r="B2" t="str">
            <v xml:space="preserve">                       RIPARTIZIONE POSIZIONI GIURIDICHE</v>
          </cell>
        </row>
        <row r="4">
          <cell r="D4" t="str">
            <v>MAG_01</v>
          </cell>
        </row>
        <row r="6">
          <cell r="B6" t="str">
            <v>ATT.I  GIUD</v>
          </cell>
          <cell r="C6" t="str">
            <v>APP.</v>
          </cell>
          <cell r="D6" t="str">
            <v>RIC</v>
          </cell>
          <cell r="E6" t="str">
            <v>TOT. IMP</v>
          </cell>
        </row>
        <row r="9">
          <cell r="A9" t="str">
            <v>A</v>
          </cell>
          <cell r="B9">
            <v>12599</v>
          </cell>
          <cell r="C9">
            <v>8043</v>
          </cell>
          <cell r="D9">
            <v>3192</v>
          </cell>
          <cell r="E9">
            <v>23834</v>
          </cell>
          <cell r="F9" t="str">
            <v>DELL'HOST</v>
          </cell>
        </row>
        <row r="11">
          <cell r="A11" t="str">
            <v>B</v>
          </cell>
          <cell r="B11">
            <v>52.861458420743475</v>
          </cell>
          <cell r="C11">
            <v>33.745909205336915</v>
          </cell>
          <cell r="D11">
            <v>13.392632373919611</v>
          </cell>
          <cell r="E11">
            <v>100</v>
          </cell>
        </row>
        <row r="13">
          <cell r="A13" t="str">
            <v>C</v>
          </cell>
          <cell r="B13">
            <v>13016</v>
          </cell>
          <cell r="C13">
            <v>8309</v>
          </cell>
          <cell r="D13">
            <v>3298</v>
          </cell>
          <cell r="E13">
            <v>24623</v>
          </cell>
          <cell r="F13" t="str">
            <v xml:space="preserve">SI INSERISCONO AUTOMATICAMENTE I DATI DEGLI IMPUTATI  C'è UN RIFERIMENTO DI CELLA </v>
          </cell>
        </row>
        <row r="15">
          <cell r="E15">
            <v>24623</v>
          </cell>
        </row>
      </sheetData>
      <sheetData sheetId="2"/>
      <sheetData sheetId="3" refreshError="1">
        <row r="2">
          <cell r="A2" t="str">
            <v xml:space="preserve">MINISTERO DELLA GIUSTIZIA </v>
          </cell>
        </row>
        <row r="3">
          <cell r="A3" t="str">
            <v>DIPARTIMENTO DELL'AMMINISTRAZIONE PENITENZIARIA</v>
          </cell>
        </row>
        <row r="4">
          <cell r="A4" t="str">
            <v>Servizio per l'Informatica e la Statistica -  Sezione Statistica</v>
          </cell>
        </row>
        <row r="7">
          <cell r="B7" t="str">
            <v>31/07/2000 - 31/07/2001</v>
          </cell>
          <cell r="C7" t="str">
            <v xml:space="preserve">                   Popolazione penitenziaria secondo le posizioni giuridiche</v>
          </cell>
        </row>
        <row r="11">
          <cell r="B11" t="str">
            <v>IMPUTATI</v>
          </cell>
          <cell r="F11" t="str">
            <v xml:space="preserve"> CONDANNATI</v>
          </cell>
          <cell r="G11" t="str">
            <v>INTERNATI</v>
          </cell>
          <cell r="H11" t="str">
            <v>TOTALE</v>
          </cell>
        </row>
        <row r="12">
          <cell r="B12" t="str">
            <v>Giudicabili</v>
          </cell>
          <cell r="C12" t="str">
            <v>Appellanti</v>
          </cell>
          <cell r="D12" t="str">
            <v>Ricorrenti</v>
          </cell>
          <cell r="E12" t="str">
            <v>Totale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LE03"/>
      <sheetName val="dati03"/>
      <sheetName val="GRAFICI03"/>
      <sheetName val="dati02"/>
      <sheetName val="GRAFICI02"/>
      <sheetName val="TABELLE ORGANICO02"/>
      <sheetName val="dati 2004"/>
      <sheetName val="tabelle2004"/>
      <sheetName val="GRAFICI04"/>
      <sheetName val="dida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>
        <row r="10">
          <cell r="G10" t="str">
            <v>ORGANICO  PREVISTO</v>
          </cell>
          <cell r="J10" t="str">
            <v>ORGANICO  PRESENTE</v>
          </cell>
        </row>
        <row r="13">
          <cell r="G13">
            <v>640</v>
          </cell>
          <cell r="J13">
            <v>374</v>
          </cell>
        </row>
        <row r="15">
          <cell r="G15">
            <v>3718</v>
          </cell>
          <cell r="J15">
            <v>2304</v>
          </cell>
        </row>
        <row r="17">
          <cell r="G17">
            <v>4500</v>
          </cell>
          <cell r="J17">
            <v>2611</v>
          </cell>
        </row>
        <row r="19">
          <cell r="G19">
            <v>35548</v>
          </cell>
          <cell r="J19">
            <v>36851</v>
          </cell>
        </row>
        <row r="22">
          <cell r="G22">
            <v>44406</v>
          </cell>
          <cell r="J22">
            <v>42140</v>
          </cell>
        </row>
        <row r="34">
          <cell r="G34" t="str">
            <v>UOMINI</v>
          </cell>
        </row>
        <row r="37">
          <cell r="G37" t="str">
            <v>ORGANICO  PREVISTO</v>
          </cell>
          <cell r="J37" t="str">
            <v>ORGANICO  PRESENTE</v>
          </cell>
        </row>
        <row r="40">
          <cell r="G40">
            <v>590</v>
          </cell>
          <cell r="J40">
            <v>372</v>
          </cell>
        </row>
        <row r="42">
          <cell r="G42">
            <v>3428</v>
          </cell>
          <cell r="J42">
            <v>2137</v>
          </cell>
        </row>
        <row r="44">
          <cell r="G44">
            <v>4140</v>
          </cell>
          <cell r="J44">
            <v>2590</v>
          </cell>
        </row>
        <row r="46">
          <cell r="G46">
            <v>32068</v>
          </cell>
          <cell r="J46">
            <v>33619</v>
          </cell>
        </row>
        <row r="49">
          <cell r="G49">
            <v>40226</v>
          </cell>
          <cell r="J49">
            <v>38718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nco"/>
      <sheetName val="Eventi_a"/>
      <sheetName val="Eventi_b"/>
      <sheetName val="Eventi_c"/>
      <sheetName val="Eventi_d"/>
      <sheetName val="Det lavoranti"/>
      <sheetName val="Corsi_prof"/>
      <sheetName val="Benefici"/>
      <sheetName val="Tossicodipendenti"/>
      <sheetName val="Capienza"/>
      <sheetName val="Asili_nido"/>
      <sheetName val="Present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1_stran "/>
      <sheetName val="Tabella 2"/>
      <sheetName val="Tabella 3"/>
      <sheetName val="Tabella 4"/>
      <sheetName val="Tabella 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8" t="str">
            <v>I sem. 90</v>
          </cell>
        </row>
        <row r="9">
          <cell r="A9" t="str">
            <v>II sem.90</v>
          </cell>
        </row>
        <row r="10">
          <cell r="A10" t="str">
            <v>I sem. 91</v>
          </cell>
        </row>
        <row r="11">
          <cell r="A11" t="str">
            <v>II sem. 91</v>
          </cell>
        </row>
        <row r="12">
          <cell r="A12" t="str">
            <v>I sem.92</v>
          </cell>
        </row>
        <row r="13">
          <cell r="A13" t="str">
            <v>II sem.92</v>
          </cell>
        </row>
        <row r="14">
          <cell r="A14" t="str">
            <v>I sem.93</v>
          </cell>
        </row>
        <row r="15">
          <cell r="A15" t="str">
            <v>II sem.93</v>
          </cell>
        </row>
        <row r="16">
          <cell r="A16" t="str">
            <v>I sem.94</v>
          </cell>
        </row>
        <row r="17">
          <cell r="A17" t="str">
            <v>II sem.94</v>
          </cell>
        </row>
        <row r="18">
          <cell r="A18" t="str">
            <v>I sem.95</v>
          </cell>
        </row>
        <row r="19">
          <cell r="A19" t="str">
            <v>II sem.95</v>
          </cell>
        </row>
        <row r="20">
          <cell r="A20" t="str">
            <v>I sem.96</v>
          </cell>
        </row>
        <row r="21">
          <cell r="A21" t="str">
            <v>II sem.96</v>
          </cell>
        </row>
        <row r="22">
          <cell r="A22" t="str">
            <v>I sem.97</v>
          </cell>
        </row>
        <row r="23">
          <cell r="A23" t="str">
            <v>II sem.97</v>
          </cell>
        </row>
        <row r="24">
          <cell r="A24" t="str">
            <v>I sem.98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4"/>
  <sheetViews>
    <sheetView tabSelected="1" topLeftCell="A85" zoomScale="120" zoomScaleNormal="120" zoomScaleSheetLayoutView="100" workbookViewId="0">
      <selection activeCell="B98" sqref="B98"/>
    </sheetView>
  </sheetViews>
  <sheetFormatPr defaultRowHeight="12.75" x14ac:dyDescent="0.2"/>
  <cols>
    <col min="1" max="1" width="48.28515625" style="59" customWidth="1"/>
    <col min="2" max="2" width="41" style="54" customWidth="1"/>
  </cols>
  <sheetData>
    <row r="1" spans="1:2" ht="95.25" customHeight="1" x14ac:dyDescent="0.2">
      <c r="A1" s="63" t="s">
        <v>126</v>
      </c>
      <c r="B1" s="64"/>
    </row>
    <row r="2" spans="1:2" ht="39" customHeight="1" x14ac:dyDescent="0.2">
      <c r="A2" s="65" t="s">
        <v>127</v>
      </c>
      <c r="B2" s="66"/>
    </row>
    <row r="3" spans="1:2" ht="37.9" customHeight="1" x14ac:dyDescent="0.2">
      <c r="A3" s="67" t="s">
        <v>44</v>
      </c>
      <c r="B3" s="68" t="s">
        <v>45</v>
      </c>
    </row>
    <row r="4" spans="1:2" s="55" customFormat="1" ht="18" x14ac:dyDescent="0.2">
      <c r="A4" s="69" t="s">
        <v>117</v>
      </c>
      <c r="B4" s="70">
        <v>1</v>
      </c>
    </row>
    <row r="5" spans="1:2" s="55" customFormat="1" ht="18" x14ac:dyDescent="0.2">
      <c r="A5" s="69" t="s">
        <v>66</v>
      </c>
      <c r="B5" s="70">
        <v>1</v>
      </c>
    </row>
    <row r="6" spans="1:2" s="55" customFormat="1" ht="18" x14ac:dyDescent="0.2">
      <c r="A6" s="69" t="s">
        <v>98</v>
      </c>
      <c r="B6" s="70">
        <v>1</v>
      </c>
    </row>
    <row r="7" spans="1:2" s="55" customFormat="1" ht="18" x14ac:dyDescent="0.2">
      <c r="A7" s="69" t="s">
        <v>74</v>
      </c>
      <c r="B7" s="70">
        <v>1</v>
      </c>
    </row>
    <row r="8" spans="1:2" s="55" customFormat="1" ht="18" x14ac:dyDescent="0.2">
      <c r="A8" s="69" t="s">
        <v>80</v>
      </c>
      <c r="B8" s="70">
        <v>1</v>
      </c>
    </row>
    <row r="9" spans="1:2" s="55" customFormat="1" ht="18" x14ac:dyDescent="0.2">
      <c r="A9" s="69" t="s">
        <v>83</v>
      </c>
      <c r="B9" s="70">
        <v>1</v>
      </c>
    </row>
    <row r="10" spans="1:2" ht="18" x14ac:dyDescent="0.2">
      <c r="A10" s="71" t="s">
        <v>46</v>
      </c>
      <c r="B10" s="72">
        <f>SUM(B4:B9)</f>
        <v>6</v>
      </c>
    </row>
    <row r="11" spans="1:2" ht="37.9" customHeight="1" x14ac:dyDescent="0.2">
      <c r="A11" s="67" t="s">
        <v>47</v>
      </c>
      <c r="B11" s="68" t="s">
        <v>45</v>
      </c>
    </row>
    <row r="12" spans="1:2" ht="18" x14ac:dyDescent="0.2">
      <c r="A12" s="73" t="s">
        <v>67</v>
      </c>
      <c r="B12" s="70">
        <v>1</v>
      </c>
    </row>
    <row r="13" spans="1:2" ht="18" x14ac:dyDescent="0.2">
      <c r="A13" s="73" t="s">
        <v>113</v>
      </c>
      <c r="B13" s="70">
        <v>1</v>
      </c>
    </row>
    <row r="14" spans="1:2" ht="18" x14ac:dyDescent="0.2">
      <c r="A14" s="73" t="s">
        <v>99</v>
      </c>
      <c r="B14" s="70">
        <v>1</v>
      </c>
    </row>
    <row r="15" spans="1:2" ht="18" x14ac:dyDescent="0.2">
      <c r="A15" s="71" t="s">
        <v>46</v>
      </c>
      <c r="B15" s="72">
        <f>SUM(B12:B14)</f>
        <v>3</v>
      </c>
    </row>
    <row r="16" spans="1:2" ht="37.9" customHeight="1" x14ac:dyDescent="0.2">
      <c r="A16" s="67" t="s">
        <v>48</v>
      </c>
      <c r="B16" s="68" t="s">
        <v>45</v>
      </c>
    </row>
    <row r="17" spans="1:2" ht="18" x14ac:dyDescent="0.2">
      <c r="A17" s="73" t="s">
        <v>100</v>
      </c>
      <c r="B17" s="70">
        <v>1</v>
      </c>
    </row>
    <row r="18" spans="1:2" ht="18" x14ac:dyDescent="0.2">
      <c r="A18" s="73" t="s">
        <v>69</v>
      </c>
      <c r="B18" s="70">
        <v>1</v>
      </c>
    </row>
    <row r="19" spans="1:2" ht="18" x14ac:dyDescent="0.2">
      <c r="A19" s="73" t="s">
        <v>78</v>
      </c>
      <c r="B19" s="70">
        <v>1</v>
      </c>
    </row>
    <row r="20" spans="1:2" ht="18" x14ac:dyDescent="0.2">
      <c r="A20" s="73" t="s">
        <v>82</v>
      </c>
      <c r="B20" s="70">
        <v>1</v>
      </c>
    </row>
    <row r="21" spans="1:2" ht="18" x14ac:dyDescent="0.2">
      <c r="A21" s="71" t="s">
        <v>46</v>
      </c>
      <c r="B21" s="72">
        <f>SUM(B17:B20)</f>
        <v>4</v>
      </c>
    </row>
    <row r="22" spans="1:2" ht="37.9" customHeight="1" x14ac:dyDescent="0.2">
      <c r="A22" s="67" t="s">
        <v>49</v>
      </c>
      <c r="B22" s="68" t="s">
        <v>45</v>
      </c>
    </row>
    <row r="23" spans="1:2" ht="18" x14ac:dyDescent="0.2">
      <c r="A23" s="73" t="s">
        <v>101</v>
      </c>
      <c r="B23" s="70">
        <v>1</v>
      </c>
    </row>
    <row r="24" spans="1:2" ht="18" x14ac:dyDescent="0.2">
      <c r="A24" s="73" t="s">
        <v>64</v>
      </c>
      <c r="B24" s="70">
        <v>1</v>
      </c>
    </row>
    <row r="25" spans="1:2" ht="18" x14ac:dyDescent="0.2">
      <c r="A25" s="73" t="s">
        <v>72</v>
      </c>
      <c r="B25" s="70">
        <v>1</v>
      </c>
    </row>
    <row r="26" spans="1:2" ht="18" x14ac:dyDescent="0.2">
      <c r="A26" s="73" t="s">
        <v>114</v>
      </c>
      <c r="B26" s="70">
        <v>1</v>
      </c>
    </row>
    <row r="27" spans="1:2" ht="18" x14ac:dyDescent="0.2">
      <c r="A27" s="73" t="s">
        <v>111</v>
      </c>
      <c r="B27" s="70">
        <v>1</v>
      </c>
    </row>
    <row r="28" spans="1:2" ht="18" x14ac:dyDescent="0.2">
      <c r="A28" s="73" t="s">
        <v>93</v>
      </c>
      <c r="B28" s="70">
        <v>1</v>
      </c>
    </row>
    <row r="29" spans="1:2" ht="18" x14ac:dyDescent="0.2">
      <c r="A29" s="71" t="s">
        <v>46</v>
      </c>
      <c r="B29" s="72">
        <f>SUM(B23:B28)</f>
        <v>6</v>
      </c>
    </row>
    <row r="30" spans="1:2" ht="37.9" customHeight="1" x14ac:dyDescent="0.2">
      <c r="A30" s="67" t="s">
        <v>50</v>
      </c>
      <c r="B30" s="68" t="s">
        <v>45</v>
      </c>
    </row>
    <row r="31" spans="1:2" ht="18" x14ac:dyDescent="0.2">
      <c r="A31" s="73" t="s">
        <v>125</v>
      </c>
      <c r="B31" s="70">
        <v>1</v>
      </c>
    </row>
    <row r="32" spans="1:2" ht="18" x14ac:dyDescent="0.2">
      <c r="A32" s="73" t="s">
        <v>102</v>
      </c>
      <c r="B32" s="70">
        <v>1</v>
      </c>
    </row>
    <row r="33" spans="1:2" ht="18" x14ac:dyDescent="0.2">
      <c r="A33" s="73" t="s">
        <v>62</v>
      </c>
      <c r="B33" s="70">
        <v>1</v>
      </c>
    </row>
    <row r="34" spans="1:2" ht="18" x14ac:dyDescent="0.2">
      <c r="A34" s="73" t="s">
        <v>65</v>
      </c>
      <c r="B34" s="70">
        <v>1</v>
      </c>
    </row>
    <row r="35" spans="1:2" ht="18" x14ac:dyDescent="0.2">
      <c r="A35" s="73" t="s">
        <v>73</v>
      </c>
      <c r="B35" s="70">
        <v>1</v>
      </c>
    </row>
    <row r="36" spans="1:2" ht="18" x14ac:dyDescent="0.2">
      <c r="A36" s="73" t="s">
        <v>75</v>
      </c>
      <c r="B36" s="70">
        <v>1</v>
      </c>
    </row>
    <row r="37" spans="1:2" ht="18" x14ac:dyDescent="0.2">
      <c r="A37" s="73" t="s">
        <v>77</v>
      </c>
      <c r="B37" s="70">
        <v>2</v>
      </c>
    </row>
    <row r="38" spans="1:2" ht="18" x14ac:dyDescent="0.2">
      <c r="A38" s="73" t="s">
        <v>88</v>
      </c>
      <c r="B38" s="70">
        <v>1</v>
      </c>
    </row>
    <row r="39" spans="1:2" ht="18" x14ac:dyDescent="0.2">
      <c r="A39" s="73" t="s">
        <v>97</v>
      </c>
      <c r="B39" s="70">
        <v>1</v>
      </c>
    </row>
    <row r="40" spans="1:2" ht="18" x14ac:dyDescent="0.2">
      <c r="A40" s="71" t="s">
        <v>46</v>
      </c>
      <c r="B40" s="72">
        <f>SUM(B31:B39)</f>
        <v>10</v>
      </c>
    </row>
    <row r="41" spans="1:2" ht="37.9" customHeight="1" x14ac:dyDescent="0.2">
      <c r="A41" s="67" t="s">
        <v>51</v>
      </c>
      <c r="B41" s="68" t="s">
        <v>45</v>
      </c>
    </row>
    <row r="42" spans="1:2" s="56" customFormat="1" ht="16.5" x14ac:dyDescent="0.2">
      <c r="A42" s="74" t="s">
        <v>124</v>
      </c>
      <c r="B42" s="75">
        <v>1</v>
      </c>
    </row>
    <row r="43" spans="1:2" s="56" customFormat="1" ht="16.5" x14ac:dyDescent="0.2">
      <c r="A43" s="74" t="s">
        <v>61</v>
      </c>
      <c r="B43" s="75">
        <v>1</v>
      </c>
    </row>
    <row r="44" spans="1:2" s="56" customFormat="1" ht="16.5" x14ac:dyDescent="0.2">
      <c r="A44" s="74" t="s">
        <v>70</v>
      </c>
      <c r="B44" s="75">
        <v>1</v>
      </c>
    </row>
    <row r="45" spans="1:2" s="56" customFormat="1" ht="16.5" x14ac:dyDescent="0.2">
      <c r="A45" s="74" t="s">
        <v>103</v>
      </c>
      <c r="B45" s="75">
        <v>1</v>
      </c>
    </row>
    <row r="46" spans="1:2" s="56" customFormat="1" ht="16.5" x14ac:dyDescent="0.2">
      <c r="A46" s="74" t="s">
        <v>87</v>
      </c>
      <c r="B46" s="75">
        <v>1</v>
      </c>
    </row>
    <row r="47" spans="1:2" s="56" customFormat="1" ht="16.5" x14ac:dyDescent="0.2">
      <c r="A47" s="74" t="s">
        <v>104</v>
      </c>
      <c r="B47" s="75">
        <v>1</v>
      </c>
    </row>
    <row r="48" spans="1:2" s="56" customFormat="1" ht="16.5" x14ac:dyDescent="0.2">
      <c r="A48" s="74" t="s">
        <v>94</v>
      </c>
      <c r="B48" s="75">
        <v>1</v>
      </c>
    </row>
    <row r="49" spans="1:2" s="56" customFormat="1" ht="18" x14ac:dyDescent="0.2">
      <c r="A49" s="71" t="s">
        <v>46</v>
      </c>
      <c r="B49" s="72">
        <f>SUM(B42:B48)</f>
        <v>7</v>
      </c>
    </row>
    <row r="50" spans="1:2" ht="37.9" customHeight="1" x14ac:dyDescent="0.2">
      <c r="A50" s="67" t="s">
        <v>52</v>
      </c>
      <c r="B50" s="68" t="s">
        <v>45</v>
      </c>
    </row>
    <row r="51" spans="1:2" ht="18" x14ac:dyDescent="0.2">
      <c r="A51" s="73" t="s">
        <v>123</v>
      </c>
      <c r="B51" s="70">
        <v>1</v>
      </c>
    </row>
    <row r="52" spans="1:2" ht="18" x14ac:dyDescent="0.2">
      <c r="A52" s="73" t="s">
        <v>76</v>
      </c>
      <c r="B52" s="70">
        <v>1</v>
      </c>
    </row>
    <row r="53" spans="1:2" ht="18" x14ac:dyDescent="0.2">
      <c r="A53" s="73" t="s">
        <v>86</v>
      </c>
      <c r="B53" s="70">
        <v>1</v>
      </c>
    </row>
    <row r="54" spans="1:2" ht="18" x14ac:dyDescent="0.2">
      <c r="A54" s="71" t="s">
        <v>46</v>
      </c>
      <c r="B54" s="72">
        <f>SUM(B51:B53)</f>
        <v>3</v>
      </c>
    </row>
    <row r="55" spans="1:2" ht="37.9" customHeight="1" x14ac:dyDescent="0.2">
      <c r="A55" s="67" t="s">
        <v>53</v>
      </c>
      <c r="B55" s="68" t="s">
        <v>45</v>
      </c>
    </row>
    <row r="56" spans="1:2" ht="18" x14ac:dyDescent="0.35">
      <c r="A56" s="76" t="s">
        <v>105</v>
      </c>
      <c r="B56" s="70">
        <v>1</v>
      </c>
    </row>
    <row r="57" spans="1:2" ht="18" x14ac:dyDescent="0.35">
      <c r="A57" s="76" t="s">
        <v>116</v>
      </c>
      <c r="B57" s="70">
        <v>1</v>
      </c>
    </row>
    <row r="58" spans="1:2" ht="18" x14ac:dyDescent="0.2">
      <c r="A58" s="69" t="s">
        <v>46</v>
      </c>
      <c r="B58" s="72">
        <f>SUM(B56:B57)</f>
        <v>2</v>
      </c>
    </row>
    <row r="59" spans="1:2" ht="37.9" customHeight="1" x14ac:dyDescent="0.2">
      <c r="A59" s="67" t="s">
        <v>54</v>
      </c>
      <c r="B59" s="68" t="s">
        <v>45</v>
      </c>
    </row>
    <row r="60" spans="1:2" ht="18" x14ac:dyDescent="0.2">
      <c r="A60" s="77" t="s">
        <v>119</v>
      </c>
      <c r="B60" s="70">
        <v>1</v>
      </c>
    </row>
    <row r="61" spans="1:2" ht="18" x14ac:dyDescent="0.2">
      <c r="A61" s="77" t="s">
        <v>59</v>
      </c>
      <c r="B61" s="70">
        <v>1</v>
      </c>
    </row>
    <row r="62" spans="1:2" ht="18" x14ac:dyDescent="0.2">
      <c r="A62" s="77" t="s">
        <v>60</v>
      </c>
      <c r="B62" s="70">
        <v>1</v>
      </c>
    </row>
    <row r="63" spans="1:2" ht="18" x14ac:dyDescent="0.2">
      <c r="A63" s="77" t="s">
        <v>63</v>
      </c>
      <c r="B63" s="70">
        <v>1</v>
      </c>
    </row>
    <row r="64" spans="1:2" ht="18" x14ac:dyDescent="0.2">
      <c r="A64" s="77" t="s">
        <v>115</v>
      </c>
      <c r="B64" s="70">
        <v>2</v>
      </c>
    </row>
    <row r="65" spans="1:2" ht="18" x14ac:dyDescent="0.2">
      <c r="A65" s="77" t="s">
        <v>81</v>
      </c>
      <c r="B65" s="70">
        <v>1</v>
      </c>
    </row>
    <row r="66" spans="1:2" ht="18" x14ac:dyDescent="0.2">
      <c r="A66" s="71" t="s">
        <v>46</v>
      </c>
      <c r="B66" s="72">
        <f>SUM(B60:B65)</f>
        <v>7</v>
      </c>
    </row>
    <row r="67" spans="1:2" ht="37.9" customHeight="1" x14ac:dyDescent="0.2">
      <c r="A67" s="67" t="s">
        <v>55</v>
      </c>
      <c r="B67" s="68" t="s">
        <v>45</v>
      </c>
    </row>
    <row r="68" spans="1:2" ht="18" x14ac:dyDescent="0.2">
      <c r="A68" s="78" t="s">
        <v>122</v>
      </c>
      <c r="B68" s="70">
        <v>1</v>
      </c>
    </row>
    <row r="69" spans="1:2" ht="18" x14ac:dyDescent="0.2">
      <c r="A69" s="78" t="s">
        <v>68</v>
      </c>
      <c r="B69" s="70">
        <v>1</v>
      </c>
    </row>
    <row r="70" spans="1:2" ht="18" x14ac:dyDescent="0.2">
      <c r="A70" s="78" t="s">
        <v>85</v>
      </c>
      <c r="B70" s="70">
        <v>1</v>
      </c>
    </row>
    <row r="71" spans="1:2" ht="18" x14ac:dyDescent="0.2">
      <c r="A71" s="71" t="s">
        <v>46</v>
      </c>
      <c r="B71" s="72">
        <f>SUM(B68:B70)</f>
        <v>3</v>
      </c>
    </row>
    <row r="72" spans="1:2" ht="36" x14ac:dyDescent="0.2">
      <c r="A72" s="67" t="s">
        <v>56</v>
      </c>
      <c r="B72" s="68" t="s">
        <v>45</v>
      </c>
    </row>
    <row r="73" spans="1:2" ht="18" x14ac:dyDescent="0.2">
      <c r="A73" s="73" t="s">
        <v>121</v>
      </c>
      <c r="B73" s="70">
        <v>1</v>
      </c>
    </row>
    <row r="74" spans="1:2" ht="18" x14ac:dyDescent="0.2">
      <c r="A74" s="73" t="s">
        <v>79</v>
      </c>
      <c r="B74" s="70">
        <v>1</v>
      </c>
    </row>
    <row r="75" spans="1:2" ht="18" x14ac:dyDescent="0.2">
      <c r="A75" s="73" t="s">
        <v>84</v>
      </c>
      <c r="B75" s="70">
        <v>1</v>
      </c>
    </row>
    <row r="76" spans="1:2" ht="18" x14ac:dyDescent="0.2">
      <c r="A76" s="73" t="s">
        <v>89</v>
      </c>
      <c r="B76" s="70">
        <v>1</v>
      </c>
    </row>
    <row r="77" spans="1:2" ht="18" x14ac:dyDescent="0.2">
      <c r="A77" s="73" t="s">
        <v>106</v>
      </c>
      <c r="B77" s="70">
        <v>1</v>
      </c>
    </row>
    <row r="78" spans="1:2" ht="18" x14ac:dyDescent="0.2">
      <c r="A78" s="73" t="s">
        <v>90</v>
      </c>
      <c r="B78" s="70">
        <v>1</v>
      </c>
    </row>
    <row r="79" spans="1:2" ht="18" x14ac:dyDescent="0.2">
      <c r="A79" s="73" t="s">
        <v>91</v>
      </c>
      <c r="B79" s="70">
        <v>1</v>
      </c>
    </row>
    <row r="80" spans="1:2" ht="18" x14ac:dyDescent="0.2">
      <c r="A80" s="73" t="s">
        <v>92</v>
      </c>
      <c r="B80" s="70">
        <v>1</v>
      </c>
    </row>
    <row r="81" spans="1:2" ht="18" x14ac:dyDescent="0.2">
      <c r="A81" s="73" t="s">
        <v>118</v>
      </c>
      <c r="B81" s="70">
        <v>1</v>
      </c>
    </row>
    <row r="82" spans="1:2" ht="18" x14ac:dyDescent="0.2">
      <c r="A82" s="73" t="s">
        <v>95</v>
      </c>
      <c r="B82" s="70">
        <v>1</v>
      </c>
    </row>
    <row r="83" spans="1:2" ht="18" x14ac:dyDescent="0.2">
      <c r="A83" s="73" t="s">
        <v>96</v>
      </c>
      <c r="B83" s="70">
        <v>1</v>
      </c>
    </row>
    <row r="84" spans="1:2" ht="18" x14ac:dyDescent="0.2">
      <c r="A84" s="71" t="s">
        <v>46</v>
      </c>
      <c r="B84" s="72">
        <f>SUM(B73:B83)</f>
        <v>11</v>
      </c>
    </row>
    <row r="85" spans="1:2" ht="36" x14ac:dyDescent="0.2">
      <c r="A85" s="67" t="s">
        <v>58</v>
      </c>
      <c r="B85" s="68" t="s">
        <v>45</v>
      </c>
    </row>
    <row r="86" spans="1:2" ht="18" x14ac:dyDescent="0.2">
      <c r="A86" s="73" t="s">
        <v>107</v>
      </c>
      <c r="B86" s="70">
        <v>2</v>
      </c>
    </row>
    <row r="87" spans="1:2" ht="18" x14ac:dyDescent="0.2">
      <c r="A87" s="71" t="s">
        <v>46</v>
      </c>
      <c r="B87" s="72">
        <f>SUM(B86)</f>
        <v>2</v>
      </c>
    </row>
    <row r="88" spans="1:2" ht="36" x14ac:dyDescent="0.2">
      <c r="A88" s="67" t="s">
        <v>120</v>
      </c>
      <c r="B88" s="68" t="s">
        <v>45</v>
      </c>
    </row>
    <row r="89" spans="1:2" ht="18" x14ac:dyDescent="0.2">
      <c r="A89" s="73" t="s">
        <v>71</v>
      </c>
      <c r="B89" s="70">
        <v>1</v>
      </c>
    </row>
    <row r="90" spans="1:2" ht="18" x14ac:dyDescent="0.2">
      <c r="A90" s="73" t="s">
        <v>109</v>
      </c>
      <c r="B90" s="70">
        <v>1</v>
      </c>
    </row>
    <row r="91" spans="1:2" ht="18" x14ac:dyDescent="0.2">
      <c r="A91" s="73" t="s">
        <v>108</v>
      </c>
      <c r="B91" s="70">
        <v>1</v>
      </c>
    </row>
    <row r="92" spans="1:2" ht="18" x14ac:dyDescent="0.2">
      <c r="A92" s="73" t="s">
        <v>110</v>
      </c>
      <c r="B92" s="70">
        <v>1</v>
      </c>
    </row>
    <row r="93" spans="1:2" ht="18" x14ac:dyDescent="0.2">
      <c r="A93" s="73" t="s">
        <v>112</v>
      </c>
      <c r="B93" s="70">
        <v>1</v>
      </c>
    </row>
    <row r="94" spans="1:2" ht="18" x14ac:dyDescent="0.2">
      <c r="A94" s="69" t="s">
        <v>46</v>
      </c>
      <c r="B94" s="72">
        <v>5</v>
      </c>
    </row>
    <row r="95" spans="1:2" ht="25.5" x14ac:dyDescent="0.2">
      <c r="A95" s="80" t="s">
        <v>57</v>
      </c>
      <c r="B95" s="79">
        <v>69</v>
      </c>
    </row>
    <row r="96" spans="1:2" ht="18" x14ac:dyDescent="0.35">
      <c r="A96" s="57"/>
      <c r="B96" s="53"/>
    </row>
    <row r="97" spans="1:2" ht="18" x14ac:dyDescent="0.3">
      <c r="A97" s="58"/>
      <c r="B97" s="53"/>
    </row>
    <row r="98" spans="1:2" ht="18" x14ac:dyDescent="0.35">
      <c r="A98" s="57"/>
      <c r="B98" s="53"/>
    </row>
    <row r="99" spans="1:2" ht="18" x14ac:dyDescent="0.35">
      <c r="A99" s="57"/>
      <c r="B99" s="53"/>
    </row>
    <row r="100" spans="1:2" ht="18" x14ac:dyDescent="0.35">
      <c r="A100" s="57"/>
      <c r="B100" s="53"/>
    </row>
    <row r="101" spans="1:2" ht="18" x14ac:dyDescent="0.35">
      <c r="A101" s="57"/>
      <c r="B101" s="53"/>
    </row>
    <row r="102" spans="1:2" ht="18" x14ac:dyDescent="0.35">
      <c r="A102" s="57"/>
      <c r="B102" s="53"/>
    </row>
    <row r="103" spans="1:2" ht="18" x14ac:dyDescent="0.35">
      <c r="A103" s="57"/>
      <c r="B103" s="53"/>
    </row>
    <row r="104" spans="1:2" ht="18" x14ac:dyDescent="0.35">
      <c r="A104" s="57"/>
      <c r="B104" s="53"/>
    </row>
  </sheetData>
  <mergeCells count="2">
    <mergeCell ref="A1:B1"/>
    <mergeCell ref="A2:B2"/>
  </mergeCells>
  <printOptions horizontalCentered="1"/>
  <pageMargins left="0.31496062992125984" right="0.31496062992125984" top="0.59055118110236227" bottom="0.59055118110236227" header="0" footer="0.19685039370078741"/>
  <pageSetup paperSize="9" scale="115" fitToHeight="5" orientation="portrait" r:id="rId1"/>
  <headerFooter>
    <oddFooter>&amp;C&amp;P</oddFooter>
  </headerFooter>
  <rowBreaks count="3" manualBreakCount="3">
    <brk id="29" max="1" man="1"/>
    <brk id="58" max="1" man="1"/>
    <brk id="84" max="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50"/>
  <sheetViews>
    <sheetView topLeftCell="D1" zoomScaleNormal="100" workbookViewId="0">
      <pane xSplit="2" ySplit="2" topLeftCell="T3" activePane="bottomRight" state="frozen"/>
      <selection activeCell="E1" sqref="E1"/>
      <selection pane="topRight" activeCell="F1" sqref="F1"/>
      <selection pane="bottomLeft" activeCell="E3" sqref="E3"/>
      <selection pane="bottomRight" activeCell="Y10" sqref="Y10"/>
    </sheetView>
  </sheetViews>
  <sheetFormatPr defaultRowHeight="12.75" x14ac:dyDescent="0.2"/>
  <cols>
    <col min="1" max="3" width="9.140625" hidden="1" customWidth="1"/>
    <col min="4" max="4" width="29.42578125" customWidth="1"/>
    <col min="5" max="5" width="74.140625" customWidth="1"/>
    <col min="6" max="6" width="24.28515625" customWidth="1"/>
    <col min="7" max="7" width="24.42578125" hidden="1" customWidth="1"/>
    <col min="8" max="8" width="15.140625" customWidth="1"/>
    <col min="9" max="9" width="11.28515625" hidden="1" customWidth="1"/>
    <col min="10" max="10" width="14.7109375" hidden="1" customWidth="1"/>
    <col min="11" max="11" width="15.42578125" style="1" customWidth="1"/>
    <col min="12" max="12" width="15.7109375" style="1" customWidth="1"/>
    <col min="13" max="13" width="20.28515625" customWidth="1"/>
    <col min="14" max="14" width="20.85546875" hidden="1" customWidth="1"/>
    <col min="15" max="15" width="13.85546875" customWidth="1"/>
    <col min="16" max="16" width="11.140625" hidden="1" customWidth="1"/>
    <col min="17" max="17" width="15.42578125" hidden="1" customWidth="1"/>
    <col min="18" max="18" width="15.42578125" style="1" customWidth="1"/>
    <col min="19" max="19" width="15.7109375" style="1" customWidth="1"/>
    <col min="20" max="20" width="17.42578125" customWidth="1"/>
    <col min="21" max="21" width="17.7109375" hidden="1" customWidth="1"/>
    <col min="22" max="22" width="13.42578125" customWidth="1"/>
    <col min="23" max="23" width="28" hidden="1" customWidth="1"/>
    <col min="24" max="24" width="16.28515625" hidden="1" customWidth="1"/>
    <col min="25" max="25" width="15.42578125" style="1" customWidth="1"/>
    <col min="26" max="26" width="15.7109375" style="1" customWidth="1"/>
    <col min="27" max="27" width="11.85546875" customWidth="1"/>
  </cols>
  <sheetData>
    <row r="1" spans="1:27" s="52" customFormat="1" ht="87" customHeight="1" thickBot="1" x14ac:dyDescent="0.6">
      <c r="A1" s="18"/>
      <c r="B1" s="18"/>
      <c r="C1" s="18"/>
      <c r="D1" s="19"/>
      <c r="E1" s="19"/>
      <c r="F1" s="50" t="s">
        <v>32</v>
      </c>
      <c r="G1" s="50" t="s">
        <v>32</v>
      </c>
      <c r="H1" s="49" t="s">
        <v>35</v>
      </c>
      <c r="I1" s="48"/>
      <c r="J1" s="49"/>
      <c r="K1" s="48"/>
      <c r="L1" s="49"/>
      <c r="M1" s="50" t="s">
        <v>25</v>
      </c>
      <c r="N1" s="50" t="s">
        <v>25</v>
      </c>
      <c r="O1" s="49" t="s">
        <v>36</v>
      </c>
      <c r="P1" s="48"/>
      <c r="Q1" s="49"/>
      <c r="R1" s="48"/>
      <c r="S1" s="49"/>
      <c r="T1" s="33" t="s">
        <v>21</v>
      </c>
      <c r="U1" s="33" t="s">
        <v>21</v>
      </c>
      <c r="V1" s="49"/>
      <c r="W1" s="33" t="s">
        <v>22</v>
      </c>
      <c r="X1" s="49"/>
      <c r="Y1" s="48"/>
      <c r="Z1" s="49"/>
      <c r="AA1" s="51"/>
    </row>
    <row r="2" spans="1:27" ht="59.25" customHeight="1" thickBot="1" x14ac:dyDescent="0.6">
      <c r="A2" s="18"/>
      <c r="B2" s="18"/>
      <c r="C2" s="18"/>
      <c r="D2" s="19" t="s">
        <v>23</v>
      </c>
      <c r="E2" s="19" t="s">
        <v>5</v>
      </c>
      <c r="F2" s="19" t="s">
        <v>42</v>
      </c>
      <c r="G2" s="19" t="s">
        <v>43</v>
      </c>
      <c r="H2" s="19" t="s">
        <v>26</v>
      </c>
      <c r="I2" s="19" t="s">
        <v>34</v>
      </c>
      <c r="J2" s="19" t="s">
        <v>33</v>
      </c>
      <c r="K2" s="19" t="s">
        <v>34</v>
      </c>
      <c r="L2" s="19" t="s">
        <v>33</v>
      </c>
      <c r="M2" s="19" t="s">
        <v>42</v>
      </c>
      <c r="N2" s="19" t="s">
        <v>43</v>
      </c>
      <c r="O2" s="19" t="s">
        <v>26</v>
      </c>
      <c r="P2" s="19" t="s">
        <v>34</v>
      </c>
      <c r="Q2" s="19" t="s">
        <v>33</v>
      </c>
      <c r="R2" s="19" t="s">
        <v>34</v>
      </c>
      <c r="S2" s="19" t="s">
        <v>33</v>
      </c>
      <c r="T2" s="19" t="s">
        <v>42</v>
      </c>
      <c r="U2" s="19" t="s">
        <v>43</v>
      </c>
      <c r="V2" s="19" t="s">
        <v>26</v>
      </c>
      <c r="W2" s="19" t="s">
        <v>34</v>
      </c>
      <c r="X2" s="19" t="s">
        <v>33</v>
      </c>
      <c r="Y2" s="19" t="s">
        <v>34</v>
      </c>
      <c r="Z2" s="19" t="s">
        <v>33</v>
      </c>
      <c r="AA2" s="19" t="s">
        <v>30</v>
      </c>
    </row>
    <row r="3" spans="1:27" ht="39.950000000000003" customHeight="1" thickBot="1" x14ac:dyDescent="0.6">
      <c r="A3" s="8" t="str">
        <f t="shared" ref="A3:A18" si="0">CONCATENATE(E3,$G$1)</f>
        <v>PADOVAFunzionario linguistico</v>
      </c>
      <c r="B3" s="8" t="str">
        <f t="shared" ref="B3:B18" si="1">CONCATENATE($E3,$N$1)</f>
        <v>PADOVAAssistente linguistico</v>
      </c>
      <c r="C3" s="8" t="e">
        <f>CONCATENATE($E3,#REF!)</f>
        <v>#REF!</v>
      </c>
      <c r="D3" s="9" t="s">
        <v>16</v>
      </c>
      <c r="E3" s="9" t="s">
        <v>4</v>
      </c>
      <c r="F3" s="10" t="e">
        <f>SUMIF(#REF!,A3,#REF!)</f>
        <v>#REF!</v>
      </c>
      <c r="G3" s="10" t="e">
        <f>SUMIF(#REF!,A3,#REF!)</f>
        <v>#REF!</v>
      </c>
      <c r="H3" s="10" t="e">
        <f>SUMIF(#REF!,A3,#REF!)</f>
        <v>#REF!</v>
      </c>
      <c r="I3" s="10" t="e">
        <f t="shared" ref="I3:I18" si="2">H3-G3</f>
        <v>#REF!</v>
      </c>
      <c r="J3" s="21"/>
      <c r="K3" s="10" t="e">
        <f t="shared" ref="K3:K18" si="3">H3-F3</f>
        <v>#REF!</v>
      </c>
      <c r="L3" s="21"/>
      <c r="M3" s="10" t="e">
        <f>SUMIF(#REF!,B3,#REF!)</f>
        <v>#REF!</v>
      </c>
      <c r="N3" s="10" t="e">
        <f>SUMIF(#REF!,B3,#REF!)</f>
        <v>#REF!</v>
      </c>
      <c r="O3" s="10" t="e">
        <f>SUMIF(#REF!,B3,#REF!)</f>
        <v>#REF!</v>
      </c>
      <c r="P3" s="10" t="e">
        <f t="shared" ref="P3:P18" si="4">O3-N3</f>
        <v>#REF!</v>
      </c>
      <c r="Q3" s="21" t="e">
        <f>(O3*100)/N3-100</f>
        <v>#REF!</v>
      </c>
      <c r="R3" s="10" t="e">
        <f t="shared" ref="R3:R18" si="5">O3-M3</f>
        <v>#REF!</v>
      </c>
      <c r="S3" s="21" t="e">
        <f>(O3*100)/M3-100</f>
        <v>#REF!</v>
      </c>
      <c r="T3" s="10" t="e">
        <f t="shared" ref="T3:T18" si="6">F3+M3</f>
        <v>#REF!</v>
      </c>
      <c r="U3" s="10" t="e">
        <f t="shared" ref="U3:U18" si="7">G3+N3</f>
        <v>#REF!</v>
      </c>
      <c r="V3" s="10" t="e">
        <f t="shared" ref="V3:V18" si="8">H3+O3</f>
        <v>#REF!</v>
      </c>
      <c r="W3" s="10" t="e">
        <f t="shared" ref="W3:W18" si="9">V3-U3</f>
        <v>#REF!</v>
      </c>
      <c r="X3" s="23" t="e">
        <f>(V3*100)/U3-100</f>
        <v>#REF!</v>
      </c>
      <c r="Y3" s="10" t="e">
        <f t="shared" ref="Y3:Y18" si="10">V3-T3</f>
        <v>#REF!</v>
      </c>
      <c r="Z3" s="21" t="e">
        <f>(V3*100)/T3-100</f>
        <v>#REF!</v>
      </c>
      <c r="AA3" s="24">
        <v>1</v>
      </c>
    </row>
    <row r="4" spans="1:27" ht="39.950000000000003" customHeight="1" thickBot="1" x14ac:dyDescent="0.6">
      <c r="A4" s="8" t="str">
        <f t="shared" si="0"/>
        <v>ROMAFunzionario linguistico</v>
      </c>
      <c r="B4" s="8" t="str">
        <f t="shared" si="1"/>
        <v>ROMAAssistente linguistico</v>
      </c>
      <c r="C4" s="8" t="e">
        <f>CONCATENATE($E4,#REF!)</f>
        <v>#REF!</v>
      </c>
      <c r="D4" s="9" t="s">
        <v>14</v>
      </c>
      <c r="E4" s="12" t="s">
        <v>9</v>
      </c>
      <c r="F4" s="10" t="e">
        <f>SUMIF(#REF!,A4,#REF!)</f>
        <v>#REF!</v>
      </c>
      <c r="G4" s="10" t="e">
        <f>SUMIF(#REF!,A4,#REF!)</f>
        <v>#REF!</v>
      </c>
      <c r="H4" s="10" t="e">
        <f>SUMIF(#REF!,A4,#REF!)</f>
        <v>#REF!</v>
      </c>
      <c r="I4" s="10" t="e">
        <f t="shared" si="2"/>
        <v>#REF!</v>
      </c>
      <c r="J4" s="21"/>
      <c r="K4" s="10" t="e">
        <f t="shared" si="3"/>
        <v>#REF!</v>
      </c>
      <c r="L4" s="21"/>
      <c r="M4" s="10" t="e">
        <f>SUMIF(#REF!,B4,#REF!)</f>
        <v>#REF!</v>
      </c>
      <c r="N4" s="10" t="e">
        <f>SUMIF(#REF!,B4,#REF!)</f>
        <v>#REF!</v>
      </c>
      <c r="O4" s="10" t="e">
        <f>SUMIF(#REF!,B4,#REF!)</f>
        <v>#REF!</v>
      </c>
      <c r="P4" s="10" t="e">
        <f t="shared" si="4"/>
        <v>#REF!</v>
      </c>
      <c r="Q4" s="21"/>
      <c r="R4" s="10" t="e">
        <f t="shared" si="5"/>
        <v>#REF!</v>
      </c>
      <c r="S4" s="21"/>
      <c r="T4" s="10" t="e">
        <f t="shared" si="6"/>
        <v>#REF!</v>
      </c>
      <c r="U4" s="10" t="e">
        <f t="shared" si="7"/>
        <v>#REF!</v>
      </c>
      <c r="V4" s="10" t="e">
        <f t="shared" si="8"/>
        <v>#REF!</v>
      </c>
      <c r="W4" s="10" t="e">
        <f t="shared" si="9"/>
        <v>#REF!</v>
      </c>
      <c r="X4" s="23"/>
      <c r="Y4" s="10" t="e">
        <f t="shared" si="10"/>
        <v>#REF!</v>
      </c>
      <c r="Z4" s="21"/>
      <c r="AA4" s="24">
        <v>2</v>
      </c>
    </row>
    <row r="5" spans="1:27" ht="39.950000000000003" customHeight="1" thickBot="1" x14ac:dyDescent="0.6">
      <c r="A5" s="8" t="str">
        <f t="shared" si="0"/>
        <v>POTENZAFunzionario linguistico</v>
      </c>
      <c r="B5" s="8" t="str">
        <f t="shared" si="1"/>
        <v>POTENZAAssistente linguistico</v>
      </c>
      <c r="C5" s="8" t="e">
        <f>CONCATENATE($E5,#REF!)</f>
        <v>#REF!</v>
      </c>
      <c r="D5" s="9" t="s">
        <v>15</v>
      </c>
      <c r="E5" s="12" t="s">
        <v>27</v>
      </c>
      <c r="F5" s="10" t="e">
        <f>SUMIF(#REF!,A5,#REF!)</f>
        <v>#REF!</v>
      </c>
      <c r="G5" s="10" t="e">
        <f>SUMIF(#REF!,A5,#REF!)</f>
        <v>#REF!</v>
      </c>
      <c r="H5" s="10" t="e">
        <f>SUMIF(#REF!,A5,#REF!)</f>
        <v>#REF!</v>
      </c>
      <c r="I5" s="10" t="e">
        <f t="shared" si="2"/>
        <v>#REF!</v>
      </c>
      <c r="J5" s="21"/>
      <c r="K5" s="10" t="e">
        <f t="shared" si="3"/>
        <v>#REF!</v>
      </c>
      <c r="L5" s="21"/>
      <c r="M5" s="10" t="e">
        <f>SUMIF(#REF!,B5,#REF!)</f>
        <v>#REF!</v>
      </c>
      <c r="N5" s="10" t="e">
        <f>SUMIF(#REF!,B5,#REF!)</f>
        <v>#REF!</v>
      </c>
      <c r="O5" s="10" t="e">
        <f>SUMIF(#REF!,B5,#REF!)</f>
        <v>#REF!</v>
      </c>
      <c r="P5" s="10" t="e">
        <f t="shared" si="4"/>
        <v>#REF!</v>
      </c>
      <c r="Q5" s="21"/>
      <c r="R5" s="10" t="e">
        <f t="shared" si="5"/>
        <v>#REF!</v>
      </c>
      <c r="S5" s="21"/>
      <c r="T5" s="10" t="e">
        <f t="shared" si="6"/>
        <v>#REF!</v>
      </c>
      <c r="U5" s="10" t="e">
        <f t="shared" si="7"/>
        <v>#REF!</v>
      </c>
      <c r="V5" s="10" t="e">
        <f t="shared" si="8"/>
        <v>#REF!</v>
      </c>
      <c r="W5" s="10" t="e">
        <f t="shared" si="9"/>
        <v>#REF!</v>
      </c>
      <c r="X5" s="23"/>
      <c r="Y5" s="10" t="e">
        <f t="shared" si="10"/>
        <v>#REF!</v>
      </c>
      <c r="Z5" s="21"/>
      <c r="AA5" s="24">
        <v>3</v>
      </c>
    </row>
    <row r="6" spans="1:27" ht="39.950000000000003" customHeight="1" thickBot="1" x14ac:dyDescent="0.6">
      <c r="A6" s="8" t="str">
        <f t="shared" si="0"/>
        <v>ANCONAFunzionario linguistico</v>
      </c>
      <c r="B6" s="8" t="str">
        <f t="shared" si="1"/>
        <v>ANCONAAssistente linguistico</v>
      </c>
      <c r="C6" s="8" t="e">
        <f>CONCATENATE($E6,#REF!)</f>
        <v>#REF!</v>
      </c>
      <c r="D6" s="9" t="s">
        <v>14</v>
      </c>
      <c r="E6" s="12" t="s">
        <v>12</v>
      </c>
      <c r="F6" s="10" t="e">
        <f>SUMIF(#REF!,A6,#REF!)</f>
        <v>#REF!</v>
      </c>
      <c r="G6" s="10" t="e">
        <f>SUMIF(#REF!,A6,#REF!)</f>
        <v>#REF!</v>
      </c>
      <c r="H6" s="10" t="e">
        <f>SUMIF(#REF!,A6,#REF!)</f>
        <v>#REF!</v>
      </c>
      <c r="I6" s="10" t="e">
        <f t="shared" si="2"/>
        <v>#REF!</v>
      </c>
      <c r="J6" s="21"/>
      <c r="K6" s="10" t="e">
        <f t="shared" si="3"/>
        <v>#REF!</v>
      </c>
      <c r="L6" s="21"/>
      <c r="M6" s="10" t="e">
        <f>SUMIF(#REF!,B6,#REF!)</f>
        <v>#REF!</v>
      </c>
      <c r="N6" s="10" t="e">
        <f>SUMIF(#REF!,B6,#REF!)</f>
        <v>#REF!</v>
      </c>
      <c r="O6" s="10" t="e">
        <f>SUMIF(#REF!,B6,#REF!)</f>
        <v>#REF!</v>
      </c>
      <c r="P6" s="10" t="e">
        <f t="shared" si="4"/>
        <v>#REF!</v>
      </c>
      <c r="Q6" s="21"/>
      <c r="R6" s="10" t="e">
        <f t="shared" si="5"/>
        <v>#REF!</v>
      </c>
      <c r="S6" s="21"/>
      <c r="T6" s="10" t="e">
        <f t="shared" si="6"/>
        <v>#REF!</v>
      </c>
      <c r="U6" s="10" t="e">
        <f t="shared" si="7"/>
        <v>#REF!</v>
      </c>
      <c r="V6" s="10" t="e">
        <f t="shared" si="8"/>
        <v>#REF!</v>
      </c>
      <c r="W6" s="10" t="e">
        <f t="shared" si="9"/>
        <v>#REF!</v>
      </c>
      <c r="X6" s="23"/>
      <c r="Y6" s="10" t="e">
        <f t="shared" si="10"/>
        <v>#REF!</v>
      </c>
      <c r="Z6" s="21"/>
      <c r="AA6" s="24">
        <v>4</v>
      </c>
    </row>
    <row r="7" spans="1:27" ht="39.950000000000003" customHeight="1" thickBot="1" x14ac:dyDescent="0.6">
      <c r="A7" s="8" t="str">
        <f t="shared" si="0"/>
        <v>CATANZAROFunzionario linguistico</v>
      </c>
      <c r="B7" s="8" t="str">
        <f t="shared" si="1"/>
        <v>CATANZAROAssistente linguistico</v>
      </c>
      <c r="C7" s="8" t="e">
        <f>CONCATENATE($E7,#REF!)</f>
        <v>#REF!</v>
      </c>
      <c r="D7" s="12" t="s">
        <v>15</v>
      </c>
      <c r="E7" s="12" t="s">
        <v>6</v>
      </c>
      <c r="F7" s="10" t="e">
        <f>SUMIF(#REF!,A7,#REF!)</f>
        <v>#REF!</v>
      </c>
      <c r="G7" s="10" t="e">
        <f>SUMIF(#REF!,A7,#REF!)</f>
        <v>#REF!</v>
      </c>
      <c r="H7" s="10" t="e">
        <f>SUMIF(#REF!,A7,#REF!)</f>
        <v>#REF!</v>
      </c>
      <c r="I7" s="10" t="e">
        <f t="shared" si="2"/>
        <v>#REF!</v>
      </c>
      <c r="J7" s="21"/>
      <c r="K7" s="10" t="e">
        <f t="shared" si="3"/>
        <v>#REF!</v>
      </c>
      <c r="L7" s="21"/>
      <c r="M7" s="10" t="e">
        <f>SUMIF(#REF!,B7,#REF!)</f>
        <v>#REF!</v>
      </c>
      <c r="N7" s="10" t="e">
        <f>SUMIF(#REF!,B7,#REF!)</f>
        <v>#REF!</v>
      </c>
      <c r="O7" s="10" t="e">
        <f>SUMIF(#REF!,B7,#REF!)</f>
        <v>#REF!</v>
      </c>
      <c r="P7" s="10" t="e">
        <f t="shared" si="4"/>
        <v>#REF!</v>
      </c>
      <c r="Q7" s="21"/>
      <c r="R7" s="10" t="e">
        <f t="shared" si="5"/>
        <v>#REF!</v>
      </c>
      <c r="S7" s="21"/>
      <c r="T7" s="10" t="e">
        <f t="shared" si="6"/>
        <v>#REF!</v>
      </c>
      <c r="U7" s="10" t="e">
        <f t="shared" si="7"/>
        <v>#REF!</v>
      </c>
      <c r="V7" s="10" t="e">
        <f t="shared" si="8"/>
        <v>#REF!</v>
      </c>
      <c r="W7" s="10" t="e">
        <f t="shared" si="9"/>
        <v>#REF!</v>
      </c>
      <c r="X7" s="23"/>
      <c r="Y7" s="10" t="e">
        <f t="shared" si="10"/>
        <v>#REF!</v>
      </c>
      <c r="Z7" s="21"/>
      <c r="AA7" s="24">
        <v>5</v>
      </c>
    </row>
    <row r="8" spans="1:27" ht="39.950000000000003" customHeight="1" thickBot="1" x14ac:dyDescent="0.6">
      <c r="A8" s="8" t="str">
        <f t="shared" si="0"/>
        <v>TORINOFunzionario linguistico</v>
      </c>
      <c r="B8" s="8" t="str">
        <f t="shared" si="1"/>
        <v>TORINOAssistente linguistico</v>
      </c>
      <c r="C8" s="8" t="e">
        <f>CONCATENATE($E8,#REF!)</f>
        <v>#REF!</v>
      </c>
      <c r="D8" s="12" t="s">
        <v>16</v>
      </c>
      <c r="E8" s="12" t="s">
        <v>28</v>
      </c>
      <c r="F8" s="10" t="e">
        <f>SUMIF(#REF!,A8,#REF!)</f>
        <v>#REF!</v>
      </c>
      <c r="G8" s="10" t="e">
        <f>SUMIF(#REF!,A8,#REF!)</f>
        <v>#REF!</v>
      </c>
      <c r="H8" s="10" t="e">
        <f>SUMIF(#REF!,A8,#REF!)</f>
        <v>#REF!</v>
      </c>
      <c r="I8" s="10" t="e">
        <f t="shared" si="2"/>
        <v>#REF!</v>
      </c>
      <c r="J8" s="21"/>
      <c r="K8" s="10" t="e">
        <f t="shared" si="3"/>
        <v>#REF!</v>
      </c>
      <c r="L8" s="21"/>
      <c r="M8" s="10" t="e">
        <f>SUMIF(#REF!,B8,#REF!)</f>
        <v>#REF!</v>
      </c>
      <c r="N8" s="10" t="e">
        <f>SUMIF(#REF!,B8,#REF!)</f>
        <v>#REF!</v>
      </c>
      <c r="O8" s="10" t="e">
        <f>SUMIF(#REF!,B8,#REF!)</f>
        <v>#REF!</v>
      </c>
      <c r="P8" s="10" t="e">
        <f t="shared" si="4"/>
        <v>#REF!</v>
      </c>
      <c r="Q8" s="21"/>
      <c r="R8" s="10" t="e">
        <f t="shared" si="5"/>
        <v>#REF!</v>
      </c>
      <c r="S8" s="21"/>
      <c r="T8" s="10" t="e">
        <f t="shared" si="6"/>
        <v>#REF!</v>
      </c>
      <c r="U8" s="10" t="e">
        <f t="shared" si="7"/>
        <v>#REF!</v>
      </c>
      <c r="V8" s="10" t="e">
        <f t="shared" si="8"/>
        <v>#REF!</v>
      </c>
      <c r="W8" s="10" t="e">
        <f t="shared" si="9"/>
        <v>#REF!</v>
      </c>
      <c r="X8" s="23"/>
      <c r="Y8" s="10" t="e">
        <f t="shared" si="10"/>
        <v>#REF!</v>
      </c>
      <c r="Z8" s="21"/>
      <c r="AA8" s="24">
        <v>6</v>
      </c>
    </row>
    <row r="9" spans="1:27" ht="39.950000000000003" customHeight="1" thickBot="1" x14ac:dyDescent="0.6">
      <c r="A9" s="8" t="str">
        <f t="shared" si="0"/>
        <v>FIRENZEFunzionario linguistico</v>
      </c>
      <c r="B9" s="8" t="str">
        <f t="shared" si="1"/>
        <v>FIRENZEAssistente linguistico</v>
      </c>
      <c r="C9" s="8" t="e">
        <f>CONCATENATE($E9,#REF!)</f>
        <v>#REF!</v>
      </c>
      <c r="D9" s="9" t="s">
        <v>14</v>
      </c>
      <c r="E9" s="12" t="s">
        <v>24</v>
      </c>
      <c r="F9" s="10" t="e">
        <f>SUMIF(#REF!,A9,#REF!)</f>
        <v>#REF!</v>
      </c>
      <c r="G9" s="10" t="e">
        <f>SUMIF(#REF!,A9,#REF!)</f>
        <v>#REF!</v>
      </c>
      <c r="H9" s="10" t="e">
        <f>SUMIF(#REF!,A9,#REF!)</f>
        <v>#REF!</v>
      </c>
      <c r="I9" s="10" t="e">
        <f t="shared" si="2"/>
        <v>#REF!</v>
      </c>
      <c r="J9" s="21"/>
      <c r="K9" s="10" t="e">
        <f t="shared" si="3"/>
        <v>#REF!</v>
      </c>
      <c r="L9" s="21"/>
      <c r="M9" s="10" t="e">
        <f>SUMIF(#REF!,B9,#REF!)</f>
        <v>#REF!</v>
      </c>
      <c r="N9" s="10" t="e">
        <f>SUMIF(#REF!,B9,#REF!)</f>
        <v>#REF!</v>
      </c>
      <c r="O9" s="10" t="e">
        <f>SUMIF(#REF!,B9,#REF!)</f>
        <v>#REF!</v>
      </c>
      <c r="P9" s="10" t="e">
        <f t="shared" si="4"/>
        <v>#REF!</v>
      </c>
      <c r="Q9" s="21"/>
      <c r="R9" s="10" t="e">
        <f t="shared" si="5"/>
        <v>#REF!</v>
      </c>
      <c r="S9" s="21"/>
      <c r="T9" s="10" t="e">
        <f t="shared" si="6"/>
        <v>#REF!</v>
      </c>
      <c r="U9" s="10" t="e">
        <f t="shared" si="7"/>
        <v>#REF!</v>
      </c>
      <c r="V9" s="10" t="e">
        <f t="shared" si="8"/>
        <v>#REF!</v>
      </c>
      <c r="W9" s="10" t="e">
        <f t="shared" si="9"/>
        <v>#REF!</v>
      </c>
      <c r="X9" s="23"/>
      <c r="Y9" s="10" t="e">
        <f t="shared" si="10"/>
        <v>#REF!</v>
      </c>
      <c r="Z9" s="21"/>
      <c r="AA9" s="24">
        <v>7</v>
      </c>
    </row>
    <row r="10" spans="1:27" ht="39.950000000000003" customHeight="1" thickBot="1" x14ac:dyDescent="0.6">
      <c r="A10" s="8" t="str">
        <f t="shared" si="0"/>
        <v>PESCARAFunzionario linguistico</v>
      </c>
      <c r="B10" s="8" t="str">
        <f t="shared" si="1"/>
        <v>PESCARAAssistente linguistico</v>
      </c>
      <c r="C10" s="8" t="e">
        <f>CONCATENATE($E10,#REF!)</f>
        <v>#REF!</v>
      </c>
      <c r="D10" s="12" t="s">
        <v>14</v>
      </c>
      <c r="E10" s="12" t="s">
        <v>10</v>
      </c>
      <c r="F10" s="10" t="e">
        <f>SUMIF(#REF!,A10,#REF!)</f>
        <v>#REF!</v>
      </c>
      <c r="G10" s="10" t="e">
        <f>SUMIF(#REF!,A10,#REF!)</f>
        <v>#REF!</v>
      </c>
      <c r="H10" s="10" t="e">
        <f>SUMIF(#REF!,A10,#REF!)</f>
        <v>#REF!</v>
      </c>
      <c r="I10" s="10" t="e">
        <f t="shared" si="2"/>
        <v>#REF!</v>
      </c>
      <c r="J10" s="21"/>
      <c r="K10" s="10" t="e">
        <f t="shared" si="3"/>
        <v>#REF!</v>
      </c>
      <c r="L10" s="21"/>
      <c r="M10" s="10" t="e">
        <f>SUMIF(#REF!,B10,#REF!)</f>
        <v>#REF!</v>
      </c>
      <c r="N10" s="10" t="e">
        <f>SUMIF(#REF!,B10,#REF!)</f>
        <v>#REF!</v>
      </c>
      <c r="O10" s="10" t="e">
        <f>SUMIF(#REF!,B10,#REF!)</f>
        <v>#REF!</v>
      </c>
      <c r="P10" s="10" t="e">
        <f t="shared" si="4"/>
        <v>#REF!</v>
      </c>
      <c r="Q10" s="21"/>
      <c r="R10" s="10" t="e">
        <f t="shared" si="5"/>
        <v>#REF!</v>
      </c>
      <c r="S10" s="21"/>
      <c r="T10" s="10" t="e">
        <f t="shared" si="6"/>
        <v>#REF!</v>
      </c>
      <c r="U10" s="10" t="e">
        <f t="shared" si="7"/>
        <v>#REF!</v>
      </c>
      <c r="V10" s="10" t="e">
        <f t="shared" si="8"/>
        <v>#REF!</v>
      </c>
      <c r="W10" s="10" t="e">
        <f t="shared" si="9"/>
        <v>#REF!</v>
      </c>
      <c r="X10" s="23"/>
      <c r="Y10" s="10" t="e">
        <f t="shared" si="10"/>
        <v>#REF!</v>
      </c>
      <c r="Z10" s="21"/>
      <c r="AA10" s="24">
        <v>8</v>
      </c>
    </row>
    <row r="11" spans="1:27" ht="39.950000000000003" customHeight="1" thickBot="1" x14ac:dyDescent="0.6">
      <c r="A11" s="8" t="str">
        <f t="shared" si="0"/>
        <v>BOLOGNAFunzionario linguistico</v>
      </c>
      <c r="B11" s="8" t="str">
        <f t="shared" si="1"/>
        <v>BOLOGNAAssistente linguistico</v>
      </c>
      <c r="C11" s="8" t="e">
        <f>CONCATENATE($E11,#REF!)</f>
        <v>#REF!</v>
      </c>
      <c r="D11" s="12" t="s">
        <v>16</v>
      </c>
      <c r="E11" s="12" t="s">
        <v>18</v>
      </c>
      <c r="F11" s="10" t="e">
        <f>SUMIF(#REF!,A11,#REF!)</f>
        <v>#REF!</v>
      </c>
      <c r="G11" s="10" t="e">
        <f>SUMIF(#REF!,A11,#REF!)</f>
        <v>#REF!</v>
      </c>
      <c r="H11" s="10" t="e">
        <f>SUMIF(#REF!,A11,#REF!)</f>
        <v>#REF!</v>
      </c>
      <c r="I11" s="10" t="e">
        <f t="shared" si="2"/>
        <v>#REF!</v>
      </c>
      <c r="J11" s="21"/>
      <c r="K11" s="10" t="e">
        <f t="shared" si="3"/>
        <v>#REF!</v>
      </c>
      <c r="L11" s="21"/>
      <c r="M11" s="10" t="e">
        <f>SUMIF(#REF!,B11,#REF!)</f>
        <v>#REF!</v>
      </c>
      <c r="N11" s="10" t="e">
        <f>SUMIF(#REF!,B11,#REF!)</f>
        <v>#REF!</v>
      </c>
      <c r="O11" s="10" t="e">
        <f>SUMIF(#REF!,B11,#REF!)</f>
        <v>#REF!</v>
      </c>
      <c r="P11" s="10" t="e">
        <f t="shared" si="4"/>
        <v>#REF!</v>
      </c>
      <c r="Q11" s="21"/>
      <c r="R11" s="10" t="e">
        <f t="shared" si="5"/>
        <v>#REF!</v>
      </c>
      <c r="S11" s="21"/>
      <c r="T11" s="10" t="e">
        <f t="shared" si="6"/>
        <v>#REF!</v>
      </c>
      <c r="U11" s="10" t="e">
        <f t="shared" si="7"/>
        <v>#REF!</v>
      </c>
      <c r="V11" s="10" t="e">
        <f t="shared" si="8"/>
        <v>#REF!</v>
      </c>
      <c r="W11" s="10" t="e">
        <f t="shared" si="9"/>
        <v>#REF!</v>
      </c>
      <c r="X11" s="23"/>
      <c r="Y11" s="10" t="e">
        <f t="shared" si="10"/>
        <v>#REF!</v>
      </c>
      <c r="Z11" s="21"/>
      <c r="AA11" s="24">
        <v>9</v>
      </c>
    </row>
    <row r="12" spans="1:27" ht="39.950000000000003" customHeight="1" thickBot="1" x14ac:dyDescent="0.6">
      <c r="A12" s="8" t="str">
        <f t="shared" si="0"/>
        <v>MILANOFunzionario linguistico</v>
      </c>
      <c r="B12" s="8" t="str">
        <f t="shared" si="1"/>
        <v>MILANOAssistente linguistico</v>
      </c>
      <c r="C12" s="8" t="e">
        <f>CONCATENATE($E12,#REF!)</f>
        <v>#REF!</v>
      </c>
      <c r="D12" s="12" t="s">
        <v>16</v>
      </c>
      <c r="E12" s="12" t="s">
        <v>8</v>
      </c>
      <c r="F12" s="10" t="e">
        <f>SUMIF(#REF!,A12,#REF!)</f>
        <v>#REF!</v>
      </c>
      <c r="G12" s="10" t="e">
        <f>SUMIF(#REF!,A12,#REF!)</f>
        <v>#REF!</v>
      </c>
      <c r="H12" s="10" t="e">
        <f>SUMIF(#REF!,A12,#REF!)</f>
        <v>#REF!</v>
      </c>
      <c r="I12" s="10" t="e">
        <f t="shared" si="2"/>
        <v>#REF!</v>
      </c>
      <c r="J12" s="21"/>
      <c r="K12" s="10" t="e">
        <f t="shared" si="3"/>
        <v>#REF!</v>
      </c>
      <c r="L12" s="21"/>
      <c r="M12" s="10" t="e">
        <f>SUMIF(#REF!,B12,#REF!)</f>
        <v>#REF!</v>
      </c>
      <c r="N12" s="10" t="e">
        <f>SUMIF(#REF!,B12,#REF!)</f>
        <v>#REF!</v>
      </c>
      <c r="O12" s="10" t="e">
        <f>SUMIF(#REF!,B12,#REF!)</f>
        <v>#REF!</v>
      </c>
      <c r="P12" s="10" t="e">
        <f t="shared" si="4"/>
        <v>#REF!</v>
      </c>
      <c r="Q12" s="21"/>
      <c r="R12" s="10" t="e">
        <f t="shared" si="5"/>
        <v>#REF!</v>
      </c>
      <c r="S12" s="21"/>
      <c r="T12" s="10" t="e">
        <f t="shared" si="6"/>
        <v>#REF!</v>
      </c>
      <c r="U12" s="10" t="e">
        <f t="shared" si="7"/>
        <v>#REF!</v>
      </c>
      <c r="V12" s="10" t="e">
        <f t="shared" si="8"/>
        <v>#REF!</v>
      </c>
      <c r="W12" s="10" t="e">
        <f t="shared" si="9"/>
        <v>#REF!</v>
      </c>
      <c r="X12" s="23"/>
      <c r="Y12" s="10" t="e">
        <f t="shared" si="10"/>
        <v>#REF!</v>
      </c>
      <c r="Z12" s="21"/>
      <c r="AA12" s="24">
        <v>10</v>
      </c>
    </row>
    <row r="13" spans="1:27" ht="39.950000000000003" customHeight="1" thickBot="1" x14ac:dyDescent="0.6">
      <c r="A13" s="8" t="str">
        <f t="shared" si="0"/>
        <v>GENOVAFunzionario linguistico</v>
      </c>
      <c r="B13" s="8" t="str">
        <f t="shared" si="1"/>
        <v>GENOVAAssistente linguistico</v>
      </c>
      <c r="C13" s="8" t="e">
        <f>CONCATENATE($E13,#REF!)</f>
        <v>#REF!</v>
      </c>
      <c r="D13" s="12" t="s">
        <v>16</v>
      </c>
      <c r="E13" s="12" t="s">
        <v>7</v>
      </c>
      <c r="F13" s="10" t="e">
        <f>SUMIF(#REF!,A13,#REF!)</f>
        <v>#REF!</v>
      </c>
      <c r="G13" s="10" t="e">
        <f>SUMIF(#REF!,A13,#REF!)</f>
        <v>#REF!</v>
      </c>
      <c r="H13" s="10" t="e">
        <f>SUMIF(#REF!,A13,#REF!)</f>
        <v>#REF!</v>
      </c>
      <c r="I13" s="10" t="e">
        <f t="shared" si="2"/>
        <v>#REF!</v>
      </c>
      <c r="J13" s="21"/>
      <c r="K13" s="10" t="e">
        <f t="shared" si="3"/>
        <v>#REF!</v>
      </c>
      <c r="L13" s="21"/>
      <c r="M13" s="10" t="e">
        <f>SUMIF(#REF!,B13,#REF!)</f>
        <v>#REF!</v>
      </c>
      <c r="N13" s="10" t="e">
        <f>SUMIF(#REF!,B13,#REF!)</f>
        <v>#REF!</v>
      </c>
      <c r="O13" s="10" t="e">
        <f>SUMIF(#REF!,B13,#REF!)</f>
        <v>#REF!</v>
      </c>
      <c r="P13" s="10" t="e">
        <f t="shared" si="4"/>
        <v>#REF!</v>
      </c>
      <c r="Q13" s="21"/>
      <c r="R13" s="10" t="e">
        <f t="shared" si="5"/>
        <v>#REF!</v>
      </c>
      <c r="S13" s="21"/>
      <c r="T13" s="10" t="e">
        <f t="shared" si="6"/>
        <v>#REF!</v>
      </c>
      <c r="U13" s="10" t="e">
        <f t="shared" si="7"/>
        <v>#REF!</v>
      </c>
      <c r="V13" s="10" t="e">
        <f t="shared" si="8"/>
        <v>#REF!</v>
      </c>
      <c r="W13" s="10" t="e">
        <f t="shared" si="9"/>
        <v>#REF!</v>
      </c>
      <c r="X13" s="23"/>
      <c r="Y13" s="10" t="e">
        <f t="shared" si="10"/>
        <v>#REF!</v>
      </c>
      <c r="Z13" s="21"/>
      <c r="AA13" s="24">
        <v>11</v>
      </c>
    </row>
    <row r="14" spans="1:27" ht="39.950000000000003" customHeight="1" thickBot="1" x14ac:dyDescent="0.6">
      <c r="A14" s="8" t="str">
        <f t="shared" si="0"/>
        <v>NAPOLIFunzionario linguistico</v>
      </c>
      <c r="B14" s="8" t="str">
        <f t="shared" si="1"/>
        <v>NAPOLIAssistente linguistico</v>
      </c>
      <c r="C14" s="8" t="e">
        <f>CONCATENATE($E14,#REF!)</f>
        <v>#REF!</v>
      </c>
      <c r="D14" s="12" t="s">
        <v>15</v>
      </c>
      <c r="E14" s="12" t="s">
        <v>20</v>
      </c>
      <c r="F14" s="10" t="e">
        <f>SUMIF(#REF!,A14,#REF!)</f>
        <v>#REF!</v>
      </c>
      <c r="G14" s="10" t="e">
        <f>SUMIF(#REF!,A14,#REF!)</f>
        <v>#REF!</v>
      </c>
      <c r="H14" s="10" t="e">
        <f>SUMIF(#REF!,A14,#REF!)</f>
        <v>#REF!</v>
      </c>
      <c r="I14" s="10" t="e">
        <f t="shared" si="2"/>
        <v>#REF!</v>
      </c>
      <c r="J14" s="21"/>
      <c r="K14" s="10" t="e">
        <f t="shared" si="3"/>
        <v>#REF!</v>
      </c>
      <c r="L14" s="21"/>
      <c r="M14" s="10" t="e">
        <f>SUMIF(#REF!,B14,#REF!)</f>
        <v>#REF!</v>
      </c>
      <c r="N14" s="10" t="e">
        <f>SUMIF(#REF!,B14,#REF!)</f>
        <v>#REF!</v>
      </c>
      <c r="O14" s="10" t="e">
        <f>SUMIF(#REF!,B14,#REF!)</f>
        <v>#REF!</v>
      </c>
      <c r="P14" s="10" t="e">
        <f t="shared" si="4"/>
        <v>#REF!</v>
      </c>
      <c r="Q14" s="21"/>
      <c r="R14" s="10" t="e">
        <f t="shared" si="5"/>
        <v>#REF!</v>
      </c>
      <c r="S14" s="21"/>
      <c r="T14" s="10" t="e">
        <f t="shared" si="6"/>
        <v>#REF!</v>
      </c>
      <c r="U14" s="10" t="e">
        <f t="shared" si="7"/>
        <v>#REF!</v>
      </c>
      <c r="V14" s="10" t="e">
        <f t="shared" si="8"/>
        <v>#REF!</v>
      </c>
      <c r="W14" s="10" t="e">
        <f t="shared" si="9"/>
        <v>#REF!</v>
      </c>
      <c r="X14" s="23"/>
      <c r="Y14" s="10" t="e">
        <f t="shared" si="10"/>
        <v>#REF!</v>
      </c>
      <c r="Z14" s="21"/>
      <c r="AA14" s="24">
        <v>12</v>
      </c>
    </row>
    <row r="15" spans="1:27" ht="39.950000000000003" customHeight="1" thickBot="1" x14ac:dyDescent="0.6">
      <c r="A15" s="8" t="str">
        <f t="shared" si="0"/>
        <v>BARIFunzionario linguistico</v>
      </c>
      <c r="B15" s="8" t="str">
        <f t="shared" si="1"/>
        <v>BARIAssistente linguistico</v>
      </c>
      <c r="C15" s="8" t="e">
        <f>CONCATENATE($E15,#REF!)</f>
        <v>#REF!</v>
      </c>
      <c r="D15" s="12" t="s">
        <v>15</v>
      </c>
      <c r="E15" s="12" t="s">
        <v>19</v>
      </c>
      <c r="F15" s="10" t="e">
        <f>SUMIF(#REF!,A15,#REF!)</f>
        <v>#REF!</v>
      </c>
      <c r="G15" s="10" t="e">
        <f>SUMIF(#REF!,A15,#REF!)</f>
        <v>#REF!</v>
      </c>
      <c r="H15" s="10" t="e">
        <f>SUMIF(#REF!,A15,#REF!)</f>
        <v>#REF!</v>
      </c>
      <c r="I15" s="10" t="e">
        <f t="shared" si="2"/>
        <v>#REF!</v>
      </c>
      <c r="J15" s="21"/>
      <c r="K15" s="10" t="e">
        <f t="shared" si="3"/>
        <v>#REF!</v>
      </c>
      <c r="L15" s="21"/>
      <c r="M15" s="10" t="e">
        <f>SUMIF(#REF!,B15,#REF!)</f>
        <v>#REF!</v>
      </c>
      <c r="N15" s="10" t="e">
        <f>SUMIF(#REF!,B15,#REF!)</f>
        <v>#REF!</v>
      </c>
      <c r="O15" s="10" t="e">
        <f>SUMIF(#REF!,B15,#REF!)</f>
        <v>#REF!</v>
      </c>
      <c r="P15" s="10" t="e">
        <f t="shared" si="4"/>
        <v>#REF!</v>
      </c>
      <c r="Q15" s="21"/>
      <c r="R15" s="10" t="e">
        <f t="shared" si="5"/>
        <v>#REF!</v>
      </c>
      <c r="S15" s="21"/>
      <c r="T15" s="10" t="e">
        <f t="shared" si="6"/>
        <v>#REF!</v>
      </c>
      <c r="U15" s="10" t="e">
        <f t="shared" si="7"/>
        <v>#REF!</v>
      </c>
      <c r="V15" s="10" t="e">
        <f t="shared" si="8"/>
        <v>#REF!</v>
      </c>
      <c r="W15" s="10" t="e">
        <f t="shared" si="9"/>
        <v>#REF!</v>
      </c>
      <c r="X15" s="23"/>
      <c r="Y15" s="10" t="e">
        <f t="shared" si="10"/>
        <v>#REF!</v>
      </c>
      <c r="Z15" s="21"/>
      <c r="AA15" s="24">
        <v>13</v>
      </c>
    </row>
    <row r="16" spans="1:27" ht="39.950000000000003" customHeight="1" thickBot="1" x14ac:dyDescent="0.6">
      <c r="A16" s="8" t="str">
        <f t="shared" si="0"/>
        <v>PALERMOFunzionario linguistico</v>
      </c>
      <c r="B16" s="8" t="str">
        <f t="shared" si="1"/>
        <v>PALERMOAssistente linguistico</v>
      </c>
      <c r="C16" s="8" t="e">
        <f>CONCATENATE($E16,#REF!)</f>
        <v>#REF!</v>
      </c>
      <c r="D16" s="12" t="s">
        <v>11</v>
      </c>
      <c r="E16" s="12" t="s">
        <v>3</v>
      </c>
      <c r="F16" s="10" t="e">
        <f>SUMIF(#REF!,A16,#REF!)</f>
        <v>#REF!</v>
      </c>
      <c r="G16" s="10" t="e">
        <f>SUMIF(#REF!,A16,#REF!)</f>
        <v>#REF!</v>
      </c>
      <c r="H16" s="10" t="e">
        <f>SUMIF(#REF!,A16,#REF!)</f>
        <v>#REF!</v>
      </c>
      <c r="I16" s="10" t="e">
        <f t="shared" si="2"/>
        <v>#REF!</v>
      </c>
      <c r="J16" s="21"/>
      <c r="K16" s="10" t="e">
        <f t="shared" si="3"/>
        <v>#REF!</v>
      </c>
      <c r="L16" s="21"/>
      <c r="M16" s="10" t="e">
        <f>SUMIF(#REF!,B16,#REF!)</f>
        <v>#REF!</v>
      </c>
      <c r="N16" s="10" t="e">
        <f>SUMIF(#REF!,B16,#REF!)</f>
        <v>#REF!</v>
      </c>
      <c r="O16" s="10" t="e">
        <f>SUMIF(#REF!,B16,#REF!)</f>
        <v>#REF!</v>
      </c>
      <c r="P16" s="10" t="e">
        <f t="shared" si="4"/>
        <v>#REF!</v>
      </c>
      <c r="Q16" s="21"/>
      <c r="R16" s="10" t="e">
        <f t="shared" si="5"/>
        <v>#REF!</v>
      </c>
      <c r="S16" s="21"/>
      <c r="T16" s="10" t="e">
        <f t="shared" si="6"/>
        <v>#REF!</v>
      </c>
      <c r="U16" s="10" t="e">
        <f t="shared" si="7"/>
        <v>#REF!</v>
      </c>
      <c r="V16" s="10" t="e">
        <f t="shared" si="8"/>
        <v>#REF!</v>
      </c>
      <c r="W16" s="10" t="e">
        <f t="shared" si="9"/>
        <v>#REF!</v>
      </c>
      <c r="X16" s="23"/>
      <c r="Y16" s="10" t="e">
        <f t="shared" si="10"/>
        <v>#REF!</v>
      </c>
      <c r="Z16" s="21"/>
      <c r="AA16" s="24">
        <v>14</v>
      </c>
    </row>
    <row r="17" spans="1:27" ht="39.950000000000003" customHeight="1" thickBot="1" x14ac:dyDescent="0.6">
      <c r="A17" s="8" t="str">
        <f t="shared" si="0"/>
        <v>CAGLIARIFunzionario linguistico</v>
      </c>
      <c r="B17" s="8" t="str">
        <f t="shared" si="1"/>
        <v>CAGLIARIAssistente linguistico</v>
      </c>
      <c r="C17" s="8" t="e">
        <f>CONCATENATE($E17,#REF!)</f>
        <v>#REF!</v>
      </c>
      <c r="D17" s="12" t="s">
        <v>11</v>
      </c>
      <c r="E17" s="13" t="s">
        <v>13</v>
      </c>
      <c r="F17" s="10" t="e">
        <f>SUMIF(#REF!,A17,#REF!)</f>
        <v>#REF!</v>
      </c>
      <c r="G17" s="10" t="e">
        <f>SUMIF(#REF!,A17,#REF!)</f>
        <v>#REF!</v>
      </c>
      <c r="H17" s="10" t="e">
        <f>SUMIF(#REF!,A17,#REF!)</f>
        <v>#REF!</v>
      </c>
      <c r="I17" s="10" t="e">
        <f t="shared" si="2"/>
        <v>#REF!</v>
      </c>
      <c r="J17" s="21"/>
      <c r="K17" s="10" t="e">
        <f t="shared" si="3"/>
        <v>#REF!</v>
      </c>
      <c r="L17" s="21"/>
      <c r="M17" s="10" t="e">
        <f>SUMIF(#REF!,B17,#REF!)</f>
        <v>#REF!</v>
      </c>
      <c r="N17" s="10" t="e">
        <f>SUMIF(#REF!,B17,#REF!)</f>
        <v>#REF!</v>
      </c>
      <c r="O17" s="10" t="e">
        <f>SUMIF(#REF!,B17,#REF!)</f>
        <v>#REF!</v>
      </c>
      <c r="P17" s="10" t="e">
        <f t="shared" si="4"/>
        <v>#REF!</v>
      </c>
      <c r="Q17" s="21"/>
      <c r="R17" s="10" t="e">
        <f t="shared" si="5"/>
        <v>#REF!</v>
      </c>
      <c r="S17" s="21"/>
      <c r="T17" s="10" t="e">
        <f t="shared" si="6"/>
        <v>#REF!</v>
      </c>
      <c r="U17" s="10" t="e">
        <f t="shared" si="7"/>
        <v>#REF!</v>
      </c>
      <c r="V17" s="10" t="e">
        <f t="shared" si="8"/>
        <v>#REF!</v>
      </c>
      <c r="W17" s="10" t="e">
        <f t="shared" si="9"/>
        <v>#REF!</v>
      </c>
      <c r="X17" s="23"/>
      <c r="Y17" s="10" t="e">
        <f t="shared" si="10"/>
        <v>#REF!</v>
      </c>
      <c r="Z17" s="21"/>
      <c r="AA17" s="24">
        <v>15</v>
      </c>
    </row>
    <row r="18" spans="1:27" ht="40.700000000000003" customHeight="1" thickBot="1" x14ac:dyDescent="0.6">
      <c r="A18" s="8" t="str">
        <f t="shared" si="0"/>
        <v>PERUGIAFunzionario linguistico</v>
      </c>
      <c r="B18" s="8" t="str">
        <f t="shared" si="1"/>
        <v>PERUGIAAssistente linguistico</v>
      </c>
      <c r="C18" s="8" t="e">
        <f>CONCATENATE($E18,#REF!)</f>
        <v>#REF!</v>
      </c>
      <c r="D18" s="12" t="s">
        <v>14</v>
      </c>
      <c r="E18" s="13" t="s">
        <v>17</v>
      </c>
      <c r="F18" s="10" t="e">
        <f>SUMIF(#REF!,A18,#REF!)</f>
        <v>#REF!</v>
      </c>
      <c r="G18" s="10" t="e">
        <f>SUMIF(#REF!,A18,#REF!)</f>
        <v>#REF!</v>
      </c>
      <c r="H18" s="10" t="e">
        <f>SUMIF(#REF!,A18,#REF!)</f>
        <v>#REF!</v>
      </c>
      <c r="I18" s="10" t="e">
        <f t="shared" si="2"/>
        <v>#REF!</v>
      </c>
      <c r="J18" s="21"/>
      <c r="K18" s="10" t="e">
        <f t="shared" si="3"/>
        <v>#REF!</v>
      </c>
      <c r="L18" s="21"/>
      <c r="M18" s="10" t="e">
        <f>SUMIF(#REF!,B18,#REF!)</f>
        <v>#REF!</v>
      </c>
      <c r="N18" s="10" t="e">
        <f>SUMIF(#REF!,B18,#REF!)</f>
        <v>#REF!</v>
      </c>
      <c r="O18" s="10" t="e">
        <f>SUMIF(#REF!,B18,#REF!)</f>
        <v>#REF!</v>
      </c>
      <c r="P18" s="10" t="e">
        <f t="shared" si="4"/>
        <v>#REF!</v>
      </c>
      <c r="Q18" s="21"/>
      <c r="R18" s="10" t="e">
        <f t="shared" si="5"/>
        <v>#REF!</v>
      </c>
      <c r="S18" s="21"/>
      <c r="T18" s="10" t="e">
        <f t="shared" si="6"/>
        <v>#REF!</v>
      </c>
      <c r="U18" s="10" t="e">
        <f t="shared" si="7"/>
        <v>#REF!</v>
      </c>
      <c r="V18" s="10" t="e">
        <f t="shared" si="8"/>
        <v>#REF!</v>
      </c>
      <c r="W18" s="10" t="e">
        <f t="shared" si="9"/>
        <v>#REF!</v>
      </c>
      <c r="X18" s="23"/>
      <c r="Y18" s="10" t="e">
        <f t="shared" si="10"/>
        <v>#REF!</v>
      </c>
      <c r="Z18" s="21"/>
      <c r="AA18" s="24">
        <v>16</v>
      </c>
    </row>
    <row r="19" spans="1:27" s="29" customFormat="1" ht="40.700000000000003" customHeight="1" thickBot="1" x14ac:dyDescent="0.7">
      <c r="A19" s="25"/>
      <c r="B19" s="25"/>
      <c r="C19" s="25"/>
      <c r="D19" s="25"/>
      <c r="E19" s="26" t="s">
        <v>40</v>
      </c>
      <c r="F19" s="27" t="e">
        <f>SUM(F3:F18)</f>
        <v>#REF!</v>
      </c>
      <c r="G19" s="27" t="e">
        <f>SUM(G3:G18)</f>
        <v>#REF!</v>
      </c>
      <c r="H19" s="27" t="e">
        <f t="shared" ref="H19:O19" si="11">SUM(H3:H18)</f>
        <v>#REF!</v>
      </c>
      <c r="I19" s="27" t="e">
        <f t="shared" si="11"/>
        <v>#REF!</v>
      </c>
      <c r="J19" s="30"/>
      <c r="K19" s="35" t="e">
        <f>SUM(K3:K18)</f>
        <v>#REF!</v>
      </c>
      <c r="L19" s="36"/>
      <c r="M19" s="27" t="e">
        <f>SUM(M3:M18)</f>
        <v>#REF!</v>
      </c>
      <c r="N19" s="27" t="e">
        <f t="shared" si="11"/>
        <v>#REF!</v>
      </c>
      <c r="O19" s="27" t="e">
        <f t="shared" si="11"/>
        <v>#REF!</v>
      </c>
      <c r="P19" s="27" t="e">
        <f>SUM(P3:P18)</f>
        <v>#REF!</v>
      </c>
      <c r="Q19" s="30" t="e">
        <f>(O19*100)/N19-100</f>
        <v>#REF!</v>
      </c>
      <c r="R19" s="35" t="e">
        <f>SUM(R3:R18)</f>
        <v>#REF!</v>
      </c>
      <c r="S19" s="30" t="e">
        <f>(O19*100)/M19-100</f>
        <v>#REF!</v>
      </c>
      <c r="T19" s="27" t="e">
        <f>SUM(T3:T18)</f>
        <v>#REF!</v>
      </c>
      <c r="U19" s="27" t="e">
        <f>SUM(U3:U18)</f>
        <v>#REF!</v>
      </c>
      <c r="V19" s="27" t="e">
        <f>SUM(V3:V18)</f>
        <v>#REF!</v>
      </c>
      <c r="W19" s="27" t="e">
        <f>SUM(W3:W18)</f>
        <v>#REF!</v>
      </c>
      <c r="X19" s="31" t="e">
        <f>(V19*100)/U19-100</f>
        <v>#REF!</v>
      </c>
      <c r="Y19" s="35" t="e">
        <f>SUM(Y3:Y18)</f>
        <v>#REF!</v>
      </c>
      <c r="Z19" s="30" t="e">
        <f>(V19*100)/T19-100</f>
        <v>#REF!</v>
      </c>
      <c r="AA19" s="32"/>
    </row>
    <row r="20" spans="1:27" ht="13.5" thickBot="1" x14ac:dyDescent="0.25">
      <c r="A20" s="2"/>
      <c r="B20" s="2"/>
      <c r="C20" s="2"/>
      <c r="D20" s="3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4"/>
    </row>
    <row r="21" spans="1:27" s="11" customFormat="1" ht="60.75" customHeight="1" thickBot="1" x14ac:dyDescent="0.7">
      <c r="A21" s="18"/>
      <c r="B21" s="18"/>
      <c r="C21" s="18"/>
      <c r="D21" s="22" t="s">
        <v>23</v>
      </c>
      <c r="E21" s="19" t="s">
        <v>37</v>
      </c>
      <c r="F21" s="19" t="s">
        <v>42</v>
      </c>
      <c r="G21" s="19" t="s">
        <v>43</v>
      </c>
      <c r="H21" s="19" t="s">
        <v>26</v>
      </c>
      <c r="I21" s="19" t="s">
        <v>34</v>
      </c>
      <c r="J21" s="19" t="s">
        <v>33</v>
      </c>
      <c r="K21" s="19" t="s">
        <v>34</v>
      </c>
      <c r="L21" s="19" t="s">
        <v>33</v>
      </c>
      <c r="M21" s="19" t="s">
        <v>42</v>
      </c>
      <c r="N21" s="19" t="s">
        <v>43</v>
      </c>
      <c r="O21" s="19" t="s">
        <v>26</v>
      </c>
      <c r="P21" s="19" t="s">
        <v>34</v>
      </c>
      <c r="Q21" s="19" t="s">
        <v>33</v>
      </c>
      <c r="R21" s="19" t="s">
        <v>34</v>
      </c>
      <c r="S21" s="19" t="s">
        <v>33</v>
      </c>
      <c r="T21" s="19" t="s">
        <v>42</v>
      </c>
      <c r="U21" s="19" t="s">
        <v>43</v>
      </c>
      <c r="V21" s="19" t="s">
        <v>26</v>
      </c>
      <c r="W21" s="19" t="s">
        <v>34</v>
      </c>
      <c r="X21" s="19" t="s">
        <v>33</v>
      </c>
      <c r="Y21" s="19" t="s">
        <v>34</v>
      </c>
      <c r="Z21" s="19" t="s">
        <v>33</v>
      </c>
      <c r="AA21" s="32"/>
    </row>
    <row r="22" spans="1:27" s="11" customFormat="1" ht="39.950000000000003" customHeight="1" thickBot="1" x14ac:dyDescent="0.7">
      <c r="A22" s="8" t="str">
        <f>CONCATENATE(E22,$G$1)</f>
        <v>ROMA DAPFunzionario linguistico</v>
      </c>
      <c r="B22" s="8" t="str">
        <f>CONCATENATE($E22,$N$1)</f>
        <v>ROMA DAPAssistente linguistico</v>
      </c>
      <c r="C22" s="8" t="e">
        <f>CONCATENATE($E22,#REF!)</f>
        <v>#REF!</v>
      </c>
      <c r="D22" s="9" t="s">
        <v>14</v>
      </c>
      <c r="E22" s="9" t="s">
        <v>38</v>
      </c>
      <c r="F22" s="10" t="e">
        <f>SUMIF(#REF!,A22,#REF!)</f>
        <v>#REF!</v>
      </c>
      <c r="G22" s="10" t="e">
        <f>SUMIF(#REF!,A22,#REF!)</f>
        <v>#REF!</v>
      </c>
      <c r="H22" s="10" t="e">
        <f>SUMIF(#REF!,A22,#REF!)</f>
        <v>#REF!</v>
      </c>
      <c r="I22" s="10" t="e">
        <f>H22-G22</f>
        <v>#REF!</v>
      </c>
      <c r="J22" s="21" t="e">
        <f>(H22*100)/G22-100</f>
        <v>#REF!</v>
      </c>
      <c r="K22" s="10" t="e">
        <f>H22-F22</f>
        <v>#REF!</v>
      </c>
      <c r="L22" s="21" t="e">
        <f>H22*100/F22-100</f>
        <v>#REF!</v>
      </c>
      <c r="M22" s="10" t="e">
        <f>SUMIF(#REF!,B22,#REF!)</f>
        <v>#REF!</v>
      </c>
      <c r="N22" s="10" t="e">
        <f>SUMIF(#REF!,B22,#REF!)</f>
        <v>#REF!</v>
      </c>
      <c r="O22" s="10" t="e">
        <f>SUMIF(#REF!,B22,#REF!)</f>
        <v>#REF!</v>
      </c>
      <c r="P22" s="10" t="e">
        <f>O22-N22</f>
        <v>#REF!</v>
      </c>
      <c r="Q22" s="21" t="e">
        <f>(O22*100)/N22-100</f>
        <v>#REF!</v>
      </c>
      <c r="R22" s="10" t="e">
        <f>O22-M22</f>
        <v>#REF!</v>
      </c>
      <c r="S22" s="21"/>
      <c r="T22" s="10" t="e">
        <f t="shared" ref="T22:V25" si="12">F22+M22</f>
        <v>#REF!</v>
      </c>
      <c r="U22" s="10" t="e">
        <f t="shared" si="12"/>
        <v>#REF!</v>
      </c>
      <c r="V22" s="10" t="e">
        <f t="shared" si="12"/>
        <v>#REF!</v>
      </c>
      <c r="W22" s="10" t="e">
        <f>V22-U22</f>
        <v>#REF!</v>
      </c>
      <c r="X22" s="40" t="e">
        <f>(V22*100)/U22-100</f>
        <v>#REF!</v>
      </c>
      <c r="Y22" s="10" t="e">
        <f>V22-T22</f>
        <v>#REF!</v>
      </c>
      <c r="Z22" s="21" t="e">
        <f>(V22*100)/T22-100</f>
        <v>#REF!</v>
      </c>
      <c r="AA22" s="32"/>
    </row>
    <row r="23" spans="1:27" s="11" customFormat="1" ht="39.950000000000003" customHeight="1" thickBot="1" x14ac:dyDescent="0.7">
      <c r="A23" s="8" t="str">
        <f>CONCATENATE(E23,$G$1)</f>
        <v>ROMA ISSPEFunzionario linguistico</v>
      </c>
      <c r="B23" s="8" t="str">
        <f>CONCATENATE($E23,$N$1)</f>
        <v>ROMA ISSPEAssistente linguistico</v>
      </c>
      <c r="C23" s="8" t="e">
        <f>CONCATENATE($E23,#REF!)</f>
        <v>#REF!</v>
      </c>
      <c r="D23" s="9" t="s">
        <v>14</v>
      </c>
      <c r="E23" s="12" t="s">
        <v>0</v>
      </c>
      <c r="F23" s="10" t="e">
        <f>SUMIF(#REF!,A23,#REF!)</f>
        <v>#REF!</v>
      </c>
      <c r="G23" s="10" t="e">
        <f>SUMIF(#REF!,A23,#REF!)</f>
        <v>#REF!</v>
      </c>
      <c r="H23" s="10" t="e">
        <f>SUMIF(#REF!,A23,#REF!)</f>
        <v>#REF!</v>
      </c>
      <c r="I23" s="10" t="e">
        <f>H23-G23</f>
        <v>#REF!</v>
      </c>
      <c r="J23" s="21"/>
      <c r="K23" s="10" t="e">
        <f>H23-F23</f>
        <v>#REF!</v>
      </c>
      <c r="L23" s="21"/>
      <c r="M23" s="10" t="e">
        <f>SUMIF(#REF!,B23,#REF!)</f>
        <v>#REF!</v>
      </c>
      <c r="N23" s="10" t="e">
        <f>SUMIF(#REF!,B23,#REF!)</f>
        <v>#REF!</v>
      </c>
      <c r="O23" s="10" t="e">
        <f>SUMIF(#REF!,B23,#REF!)</f>
        <v>#REF!</v>
      </c>
      <c r="P23" s="10" t="e">
        <f>O23-N23</f>
        <v>#REF!</v>
      </c>
      <c r="Q23" s="21" t="e">
        <f>(O23*100)/N23-100</f>
        <v>#REF!</v>
      </c>
      <c r="R23" s="10" t="e">
        <f>O23-M23</f>
        <v>#REF!</v>
      </c>
      <c r="S23" s="21" t="e">
        <f>(O23*100)/M23-100</f>
        <v>#REF!</v>
      </c>
      <c r="T23" s="10" t="e">
        <f t="shared" si="12"/>
        <v>#REF!</v>
      </c>
      <c r="U23" s="10" t="e">
        <f t="shared" si="12"/>
        <v>#REF!</v>
      </c>
      <c r="V23" s="10" t="e">
        <f t="shared" si="12"/>
        <v>#REF!</v>
      </c>
      <c r="W23" s="10" t="e">
        <f>V23-U23</f>
        <v>#REF!</v>
      </c>
      <c r="X23" s="40" t="e">
        <f>(V23*100)/U23-100</f>
        <v>#REF!</v>
      </c>
      <c r="Y23" s="10" t="e">
        <f>V23-T23</f>
        <v>#REF!</v>
      </c>
      <c r="Z23" s="21" t="e">
        <f>(V23*100)/T23-100</f>
        <v>#REF!</v>
      </c>
      <c r="AA23" s="32"/>
    </row>
    <row r="24" spans="1:27" s="11" customFormat="1" ht="39.950000000000003" customHeight="1" thickBot="1" x14ac:dyDescent="0.7">
      <c r="A24" s="8" t="str">
        <f>CONCATENATE(E24,$G$1)</f>
        <v>ROMA CAMMFunzionario linguistico</v>
      </c>
      <c r="B24" s="8" t="str">
        <f>CONCATENATE($E24,$N$1)</f>
        <v>ROMA CAMMAssistente linguistico</v>
      </c>
      <c r="C24" s="8" t="e">
        <f>CONCATENATE($E24,#REF!)</f>
        <v>#REF!</v>
      </c>
      <c r="D24" s="9" t="s">
        <v>14</v>
      </c>
      <c r="E24" s="12" t="s">
        <v>2</v>
      </c>
      <c r="F24" s="10" t="e">
        <f>SUMIF(#REF!,A24,#REF!)</f>
        <v>#REF!</v>
      </c>
      <c r="G24" s="10" t="e">
        <f>SUMIF(#REF!,A24,#REF!)</f>
        <v>#REF!</v>
      </c>
      <c r="H24" s="10" t="e">
        <f>SUMIF(#REF!,A24,#REF!)</f>
        <v>#REF!</v>
      </c>
      <c r="I24" s="10" t="e">
        <f>H24-G24</f>
        <v>#REF!</v>
      </c>
      <c r="J24" s="21"/>
      <c r="K24" s="10" t="e">
        <f>H24-F24</f>
        <v>#REF!</v>
      </c>
      <c r="L24" s="21"/>
      <c r="M24" s="10" t="e">
        <f>SUMIF(#REF!,B24,#REF!)</f>
        <v>#REF!</v>
      </c>
      <c r="N24" s="10" t="e">
        <f>SUMIF(#REF!,B24,#REF!)</f>
        <v>#REF!</v>
      </c>
      <c r="O24" s="10" t="e">
        <f>SUMIF(#REF!,B24,#REF!)</f>
        <v>#REF!</v>
      </c>
      <c r="P24" s="10" t="e">
        <f>O24-N24</f>
        <v>#REF!</v>
      </c>
      <c r="Q24" s="21"/>
      <c r="R24" s="10" t="e">
        <f>O24-M24</f>
        <v>#REF!</v>
      </c>
      <c r="S24" s="21"/>
      <c r="T24" s="10" t="e">
        <f t="shared" si="12"/>
        <v>#REF!</v>
      </c>
      <c r="U24" s="10" t="e">
        <f t="shared" si="12"/>
        <v>#REF!</v>
      </c>
      <c r="V24" s="10" t="e">
        <f t="shared" si="12"/>
        <v>#REF!</v>
      </c>
      <c r="W24" s="10" t="e">
        <f>V24-U24</f>
        <v>#REF!</v>
      </c>
      <c r="X24" s="40"/>
      <c r="Y24" s="10" t="e">
        <f>V24-T24</f>
        <v>#REF!</v>
      </c>
      <c r="Z24" s="21"/>
      <c r="AA24" s="32"/>
    </row>
    <row r="25" spans="1:27" s="11" customFormat="1" ht="39.950000000000003" customHeight="1" thickBot="1" x14ac:dyDescent="0.7">
      <c r="A25" s="8" t="str">
        <f>CONCATENATE(E25,$G$1)</f>
        <v>ROMA SADAVFunzionario linguistico</v>
      </c>
      <c r="B25" s="8" t="str">
        <f>CONCATENATE($E25,$N$1)</f>
        <v>ROMA SADAVAssistente linguistico</v>
      </c>
      <c r="C25" s="8" t="e">
        <f>CONCATENATE($E25,#REF!)</f>
        <v>#REF!</v>
      </c>
      <c r="D25" s="9" t="s">
        <v>14</v>
      </c>
      <c r="E25" s="12" t="s">
        <v>1</v>
      </c>
      <c r="F25" s="10" t="e">
        <f>SUMIF(#REF!,A25,#REF!)</f>
        <v>#REF!</v>
      </c>
      <c r="G25" s="10" t="e">
        <f>SUMIF(#REF!,A25,#REF!)</f>
        <v>#REF!</v>
      </c>
      <c r="H25" s="10" t="e">
        <f>SUMIF(#REF!,A25,#REF!)</f>
        <v>#REF!</v>
      </c>
      <c r="I25" s="10" t="e">
        <f>H25-G25</f>
        <v>#REF!</v>
      </c>
      <c r="J25" s="21"/>
      <c r="K25" s="10" t="e">
        <f>H25-F25</f>
        <v>#REF!</v>
      </c>
      <c r="L25" s="21"/>
      <c r="M25" s="10" t="e">
        <f>SUMIF(#REF!,B25,#REF!)</f>
        <v>#REF!</v>
      </c>
      <c r="N25" s="10" t="e">
        <f>SUMIF(#REF!,B25,#REF!)</f>
        <v>#REF!</v>
      </c>
      <c r="O25" s="10" t="e">
        <f>SUMIF(#REF!,B25,#REF!)</f>
        <v>#REF!</v>
      </c>
      <c r="P25" s="10" t="e">
        <f>O25-N25</f>
        <v>#REF!</v>
      </c>
      <c r="Q25" s="21"/>
      <c r="R25" s="10" t="e">
        <f>O25-M25</f>
        <v>#REF!</v>
      </c>
      <c r="S25" s="21"/>
      <c r="T25" s="10" t="e">
        <f t="shared" si="12"/>
        <v>#REF!</v>
      </c>
      <c r="U25" s="10" t="e">
        <f t="shared" si="12"/>
        <v>#REF!</v>
      </c>
      <c r="V25" s="10" t="e">
        <f t="shared" si="12"/>
        <v>#REF!</v>
      </c>
      <c r="W25" s="10" t="e">
        <f>V25-U25</f>
        <v>#REF!</v>
      </c>
      <c r="X25" s="40"/>
      <c r="Y25" s="10" t="e">
        <f>V25-T25</f>
        <v>#REF!</v>
      </c>
      <c r="Z25" s="21"/>
      <c r="AA25" s="32"/>
    </row>
    <row r="26" spans="1:27" s="28" customFormat="1" ht="59.25" customHeight="1" thickBot="1" x14ac:dyDescent="0.7">
      <c r="A26" s="25"/>
      <c r="B26" s="25"/>
      <c r="C26" s="25"/>
      <c r="D26" s="25"/>
      <c r="E26" s="47" t="s">
        <v>41</v>
      </c>
      <c r="F26" s="27" t="e">
        <f>SUM(F22:F25)</f>
        <v>#REF!</v>
      </c>
      <c r="G26" s="27" t="e">
        <f>SUM(G22:G25)</f>
        <v>#REF!</v>
      </c>
      <c r="H26" s="27" t="e">
        <f>SUM(H22:H25)</f>
        <v>#REF!</v>
      </c>
      <c r="I26" s="27" t="e">
        <f>SUM(I22:I25)</f>
        <v>#REF!</v>
      </c>
      <c r="J26" s="30" t="e">
        <f>(H26*100)/G26-100</f>
        <v>#REF!</v>
      </c>
      <c r="K26" s="27" t="e">
        <f>SUM(K22:K25)</f>
        <v>#REF!</v>
      </c>
      <c r="L26" s="30" t="e">
        <f>(H26*100)/F26-100</f>
        <v>#REF!</v>
      </c>
      <c r="M26" s="27" t="e">
        <f>SUM(M22:M25)</f>
        <v>#REF!</v>
      </c>
      <c r="N26" s="27" t="e">
        <f>SUM(N22:N25)</f>
        <v>#REF!</v>
      </c>
      <c r="O26" s="27" t="e">
        <f>SUM(O22:O25)</f>
        <v>#REF!</v>
      </c>
      <c r="P26" s="27" t="e">
        <f>SUM(P22:P25)</f>
        <v>#REF!</v>
      </c>
      <c r="Q26" s="30" t="e">
        <f>(O26*100)/N26-100</f>
        <v>#REF!</v>
      </c>
      <c r="R26" s="27" t="e">
        <f>SUM(R22:R25)</f>
        <v>#REF!</v>
      </c>
      <c r="S26" s="30" t="e">
        <f>(O26*100)/M26-100</f>
        <v>#REF!</v>
      </c>
      <c r="T26" s="27" t="e">
        <f>SUM(T22:T25)</f>
        <v>#REF!</v>
      </c>
      <c r="U26" s="27" t="e">
        <f>SUM(U22:U25)</f>
        <v>#REF!</v>
      </c>
      <c r="V26" s="27" t="e">
        <f>SUM(V22:V25)</f>
        <v>#REF!</v>
      </c>
      <c r="W26" s="27" t="e">
        <f>SUM(W22:W25)</f>
        <v>#REF!</v>
      </c>
      <c r="X26" s="31" t="e">
        <f>(V26*100)/U26-100</f>
        <v>#REF!</v>
      </c>
      <c r="Y26" s="27" t="e">
        <f>SUM(Y22:Y25)</f>
        <v>#REF!</v>
      </c>
      <c r="Z26" s="30" t="e">
        <f>(V26*100)/T26-100</f>
        <v>#REF!</v>
      </c>
      <c r="AA26" s="32"/>
    </row>
    <row r="27" spans="1:27" s="11" customFormat="1" ht="39.950000000000003" customHeight="1" thickBot="1" x14ac:dyDescent="0.6">
      <c r="A27" s="8"/>
      <c r="B27" s="8"/>
      <c r="C27" s="8"/>
      <c r="D27" s="15"/>
      <c r="E27" s="41"/>
      <c r="F27" s="15"/>
      <c r="G27" s="15"/>
      <c r="H27" s="15"/>
      <c r="I27" s="15"/>
      <c r="J27" s="42"/>
      <c r="K27" s="15"/>
      <c r="L27" s="42"/>
      <c r="M27" s="15"/>
      <c r="N27" s="15"/>
      <c r="O27" s="15"/>
      <c r="P27" s="15"/>
      <c r="Q27" s="42"/>
      <c r="R27" s="15"/>
      <c r="S27" s="42"/>
      <c r="T27" s="15"/>
      <c r="U27" s="15"/>
      <c r="V27" s="15"/>
      <c r="W27" s="15"/>
      <c r="X27" s="42"/>
      <c r="Y27" s="15"/>
      <c r="Z27" s="42"/>
      <c r="AA27" s="43"/>
    </row>
    <row r="28" spans="1:27" s="28" customFormat="1" ht="36" thickBot="1" x14ac:dyDescent="0.7">
      <c r="A28" s="25"/>
      <c r="B28" s="25"/>
      <c r="C28" s="25"/>
      <c r="D28" s="25"/>
      <c r="E28" s="34" t="s">
        <v>39</v>
      </c>
      <c r="F28" s="35" t="e">
        <f>F26+F19</f>
        <v>#REF!</v>
      </c>
      <c r="G28" s="35" t="e">
        <f>G26+G19</f>
        <v>#REF!</v>
      </c>
      <c r="H28" s="35" t="e">
        <f>H26+H19</f>
        <v>#REF!</v>
      </c>
      <c r="I28" s="35" t="e">
        <f>I26+I19</f>
        <v>#REF!</v>
      </c>
      <c r="J28" s="36" t="e">
        <f>(H28*100)/G28-100</f>
        <v>#REF!</v>
      </c>
      <c r="K28" s="35" t="e">
        <f>K26+K19</f>
        <v>#REF!</v>
      </c>
      <c r="L28" s="30" t="e">
        <f>(H28*100)/F28-100</f>
        <v>#REF!</v>
      </c>
      <c r="M28" s="35" t="e">
        <f>M26+M19</f>
        <v>#REF!</v>
      </c>
      <c r="N28" s="35" t="e">
        <f>N26+N19</f>
        <v>#REF!</v>
      </c>
      <c r="O28" s="35" t="e">
        <f>O26+O19</f>
        <v>#REF!</v>
      </c>
      <c r="P28" s="35" t="e">
        <f>P26+P19</f>
        <v>#REF!</v>
      </c>
      <c r="Q28" s="36" t="e">
        <f>(O28*100)/N28-100</f>
        <v>#REF!</v>
      </c>
      <c r="R28" s="35" t="e">
        <f>R26+R19</f>
        <v>#REF!</v>
      </c>
      <c r="S28" s="30" t="e">
        <f>(O28*100)/M28-100</f>
        <v>#REF!</v>
      </c>
      <c r="T28" s="35" t="e">
        <f>T26+T19</f>
        <v>#REF!</v>
      </c>
      <c r="U28" s="35" t="e">
        <f>U26+U19</f>
        <v>#REF!</v>
      </c>
      <c r="V28" s="35" t="e">
        <f>V26+V19</f>
        <v>#REF!</v>
      </c>
      <c r="W28" s="35" t="e">
        <f>W26+W19</f>
        <v>#REF!</v>
      </c>
      <c r="X28" s="36" t="e">
        <f>(V28*100)/U28-100</f>
        <v>#REF!</v>
      </c>
      <c r="Y28" s="35" t="e">
        <f>Y26+Y19</f>
        <v>#REF!</v>
      </c>
      <c r="Z28" s="30" t="e">
        <f>(V28*100)/T28-100</f>
        <v>#REF!</v>
      </c>
      <c r="AA28" s="32"/>
    </row>
    <row r="29" spans="1:27" s="28" customFormat="1" ht="36" thickBot="1" x14ac:dyDescent="0.7">
      <c r="A29" s="25"/>
      <c r="B29" s="25"/>
      <c r="C29" s="25"/>
      <c r="D29" s="25"/>
      <c r="E29" s="44"/>
      <c r="F29" s="45"/>
      <c r="G29" s="45"/>
      <c r="H29" s="45"/>
      <c r="I29" s="45"/>
      <c r="J29" s="46"/>
      <c r="K29" s="45"/>
      <c r="L29" s="46"/>
      <c r="M29" s="45"/>
      <c r="N29" s="45"/>
      <c r="O29" s="45"/>
      <c r="P29" s="45"/>
      <c r="Q29" s="46"/>
      <c r="R29" s="45"/>
      <c r="S29" s="46"/>
      <c r="T29" s="45"/>
      <c r="U29" s="45"/>
      <c r="V29" s="45"/>
      <c r="W29" s="45"/>
      <c r="X29" s="46"/>
      <c r="Y29" s="45"/>
      <c r="Z29" s="46"/>
      <c r="AA29" s="32"/>
    </row>
    <row r="30" spans="1:27" s="11" customFormat="1" ht="59.25" thickBot="1" x14ac:dyDescent="0.6">
      <c r="A30" s="8"/>
      <c r="B30" s="8"/>
      <c r="C30" s="8"/>
      <c r="D30" s="8"/>
      <c r="E30" s="14" t="s">
        <v>23</v>
      </c>
      <c r="F30" s="15"/>
      <c r="G30" s="15"/>
      <c r="H30" s="15"/>
      <c r="I30" s="15"/>
      <c r="J30" s="15"/>
      <c r="K30" s="19" t="s">
        <v>34</v>
      </c>
      <c r="L30" s="19" t="s">
        <v>33</v>
      </c>
      <c r="M30" s="15"/>
      <c r="N30" s="15"/>
      <c r="O30" s="15"/>
      <c r="P30" s="15"/>
      <c r="Q30" s="15"/>
      <c r="R30" s="19" t="s">
        <v>34</v>
      </c>
      <c r="S30" s="19" t="s">
        <v>33</v>
      </c>
      <c r="T30" s="15"/>
      <c r="U30" s="15"/>
      <c r="V30" s="15"/>
      <c r="W30" s="15"/>
      <c r="X30" s="15"/>
      <c r="Y30" s="19" t="s">
        <v>34</v>
      </c>
      <c r="Z30" s="19" t="s">
        <v>33</v>
      </c>
    </row>
    <row r="31" spans="1:27" s="11" customFormat="1" ht="30" thickBot="1" x14ac:dyDescent="0.6">
      <c r="A31" s="8"/>
      <c r="B31" s="8"/>
      <c r="C31" s="8"/>
      <c r="D31" s="8"/>
      <c r="E31" s="16" t="s">
        <v>16</v>
      </c>
      <c r="F31" s="10" t="e">
        <f t="shared" ref="F31:H34" si="13">SUMIF($D$3:$D$25,$E31,F$3:F$25)</f>
        <v>#REF!</v>
      </c>
      <c r="G31" s="10" t="e">
        <f t="shared" si="13"/>
        <v>#REF!</v>
      </c>
      <c r="H31" s="10" t="e">
        <f t="shared" si="13"/>
        <v>#REF!</v>
      </c>
      <c r="I31" s="10" t="e">
        <f>H31-G31</f>
        <v>#REF!</v>
      </c>
      <c r="J31" s="21"/>
      <c r="K31" s="10" t="e">
        <f>H31-F31</f>
        <v>#REF!</v>
      </c>
      <c r="L31" s="21"/>
      <c r="M31" s="10" t="e">
        <f t="shared" ref="M31:O34" si="14">SUMIF($D$3:$D$25,$E31,M$3:M$25)</f>
        <v>#REF!</v>
      </c>
      <c r="N31" s="10" t="e">
        <f t="shared" si="14"/>
        <v>#REF!</v>
      </c>
      <c r="O31" s="10" t="e">
        <f t="shared" si="14"/>
        <v>#REF!</v>
      </c>
      <c r="P31" s="10" t="e">
        <f>O31-N31</f>
        <v>#REF!</v>
      </c>
      <c r="Q31" s="21" t="e">
        <f>(O31*100)/N31-100</f>
        <v>#REF!</v>
      </c>
      <c r="R31" s="10" t="e">
        <f>O31-M31</f>
        <v>#REF!</v>
      </c>
      <c r="S31" s="21" t="e">
        <f>O31*100/M31-100</f>
        <v>#REF!</v>
      </c>
      <c r="T31" s="10" t="e">
        <f t="shared" ref="T31:V34" si="15">F31+M31</f>
        <v>#REF!</v>
      </c>
      <c r="U31" s="10" t="e">
        <f t="shared" si="15"/>
        <v>#REF!</v>
      </c>
      <c r="V31" s="10" t="e">
        <f t="shared" si="15"/>
        <v>#REF!</v>
      </c>
      <c r="W31" s="10" t="e">
        <f>V31-U31</f>
        <v>#REF!</v>
      </c>
      <c r="X31" s="21" t="e">
        <f>(V31*100)/U31-100</f>
        <v>#REF!</v>
      </c>
      <c r="Y31" s="10" t="e">
        <f>V31-T31</f>
        <v>#REF!</v>
      </c>
      <c r="Z31" s="21" t="e">
        <f>V31*100/T31-100</f>
        <v>#REF!</v>
      </c>
    </row>
    <row r="32" spans="1:27" s="11" customFormat="1" ht="30" thickBot="1" x14ac:dyDescent="0.6">
      <c r="A32" s="8"/>
      <c r="B32" s="8"/>
      <c r="C32" s="8"/>
      <c r="D32" s="8"/>
      <c r="E32" s="17" t="s">
        <v>14</v>
      </c>
      <c r="F32" s="10" t="e">
        <f t="shared" si="13"/>
        <v>#REF!</v>
      </c>
      <c r="G32" s="10" t="e">
        <f t="shared" si="13"/>
        <v>#REF!</v>
      </c>
      <c r="H32" s="10" t="e">
        <f t="shared" si="13"/>
        <v>#REF!</v>
      </c>
      <c r="I32" s="10" t="e">
        <f>H32-G32</f>
        <v>#REF!</v>
      </c>
      <c r="J32" s="21"/>
      <c r="K32" s="10" t="e">
        <f>H32-F32</f>
        <v>#REF!</v>
      </c>
      <c r="L32" s="21" t="e">
        <f>H32*100/F32-100</f>
        <v>#REF!</v>
      </c>
      <c r="M32" s="10" t="e">
        <f t="shared" si="14"/>
        <v>#REF!</v>
      </c>
      <c r="N32" s="10" t="e">
        <f t="shared" si="14"/>
        <v>#REF!</v>
      </c>
      <c r="O32" s="10" t="e">
        <f t="shared" si="14"/>
        <v>#REF!</v>
      </c>
      <c r="P32" s="10" t="e">
        <f>O32-N32</f>
        <v>#REF!</v>
      </c>
      <c r="Q32" s="21" t="e">
        <f>(O32*100)/N32-100</f>
        <v>#REF!</v>
      </c>
      <c r="R32" s="10" t="e">
        <f>O32-M32</f>
        <v>#REF!</v>
      </c>
      <c r="S32" s="21" t="e">
        <f>O32*100/M32-100</f>
        <v>#REF!</v>
      </c>
      <c r="T32" s="10" t="e">
        <f t="shared" si="15"/>
        <v>#REF!</v>
      </c>
      <c r="U32" s="10" t="e">
        <f t="shared" si="15"/>
        <v>#REF!</v>
      </c>
      <c r="V32" s="10" t="e">
        <f t="shared" si="15"/>
        <v>#REF!</v>
      </c>
      <c r="W32" s="10" t="e">
        <f>V32-U32</f>
        <v>#REF!</v>
      </c>
      <c r="X32" s="21" t="e">
        <f>(V32*100)/U32-100</f>
        <v>#REF!</v>
      </c>
      <c r="Y32" s="10" t="e">
        <f>V32-T32</f>
        <v>#REF!</v>
      </c>
      <c r="Z32" s="21" t="e">
        <f>V32*100/T32-100</f>
        <v>#REF!</v>
      </c>
    </row>
    <row r="33" spans="1:27" s="11" customFormat="1" ht="30" thickBot="1" x14ac:dyDescent="0.6">
      <c r="A33" s="8"/>
      <c r="B33" s="8"/>
      <c r="C33" s="8"/>
      <c r="D33" s="8"/>
      <c r="E33" s="17" t="s">
        <v>15</v>
      </c>
      <c r="F33" s="10" t="e">
        <f t="shared" si="13"/>
        <v>#REF!</v>
      </c>
      <c r="G33" s="10" t="e">
        <f t="shared" si="13"/>
        <v>#REF!</v>
      </c>
      <c r="H33" s="10" t="e">
        <f t="shared" si="13"/>
        <v>#REF!</v>
      </c>
      <c r="I33" s="10" t="e">
        <f>H33-G33</f>
        <v>#REF!</v>
      </c>
      <c r="J33" s="21"/>
      <c r="K33" s="10" t="e">
        <f>H33-F33</f>
        <v>#REF!</v>
      </c>
      <c r="L33" s="21"/>
      <c r="M33" s="10" t="e">
        <f t="shared" si="14"/>
        <v>#REF!</v>
      </c>
      <c r="N33" s="10" t="e">
        <f t="shared" si="14"/>
        <v>#REF!</v>
      </c>
      <c r="O33" s="10" t="e">
        <f t="shared" si="14"/>
        <v>#REF!</v>
      </c>
      <c r="P33" s="10" t="e">
        <f>O33-N33</f>
        <v>#REF!</v>
      </c>
      <c r="Q33" s="21"/>
      <c r="R33" s="10" t="e">
        <f>O33-M33</f>
        <v>#REF!</v>
      </c>
      <c r="S33" s="21"/>
      <c r="T33" s="10" t="e">
        <f t="shared" si="15"/>
        <v>#REF!</v>
      </c>
      <c r="U33" s="10" t="e">
        <f t="shared" si="15"/>
        <v>#REF!</v>
      </c>
      <c r="V33" s="10" t="e">
        <f t="shared" si="15"/>
        <v>#REF!</v>
      </c>
      <c r="W33" s="10" t="e">
        <f>V33-U33</f>
        <v>#REF!</v>
      </c>
      <c r="X33" s="21"/>
      <c r="Y33" s="10" t="e">
        <f>V33-T33</f>
        <v>#REF!</v>
      </c>
      <c r="Z33" s="21"/>
    </row>
    <row r="34" spans="1:27" s="11" customFormat="1" ht="30" thickBot="1" x14ac:dyDescent="0.6">
      <c r="A34" s="8"/>
      <c r="B34" s="8"/>
      <c r="C34" s="8"/>
      <c r="D34" s="8"/>
      <c r="E34" s="17" t="s">
        <v>11</v>
      </c>
      <c r="F34" s="10" t="e">
        <f t="shared" si="13"/>
        <v>#REF!</v>
      </c>
      <c r="G34" s="10" t="e">
        <f t="shared" si="13"/>
        <v>#REF!</v>
      </c>
      <c r="H34" s="10" t="e">
        <f t="shared" si="13"/>
        <v>#REF!</v>
      </c>
      <c r="I34" s="10" t="e">
        <f>H34-G34</f>
        <v>#REF!</v>
      </c>
      <c r="J34" s="21"/>
      <c r="K34" s="10" t="e">
        <f>H34-F34</f>
        <v>#REF!</v>
      </c>
      <c r="L34" s="21"/>
      <c r="M34" s="10" t="e">
        <f t="shared" si="14"/>
        <v>#REF!</v>
      </c>
      <c r="N34" s="10" t="e">
        <f t="shared" si="14"/>
        <v>#REF!</v>
      </c>
      <c r="O34" s="10" t="e">
        <f t="shared" si="14"/>
        <v>#REF!</v>
      </c>
      <c r="P34" s="10" t="e">
        <f>O34-N34</f>
        <v>#REF!</v>
      </c>
      <c r="Q34" s="21"/>
      <c r="R34" s="10" t="e">
        <f>O34-M34</f>
        <v>#REF!</v>
      </c>
      <c r="S34" s="21"/>
      <c r="T34" s="10" t="e">
        <f t="shared" si="15"/>
        <v>#REF!</v>
      </c>
      <c r="U34" s="10" t="e">
        <f t="shared" si="15"/>
        <v>#REF!</v>
      </c>
      <c r="V34" s="10" t="e">
        <f t="shared" si="15"/>
        <v>#REF!</v>
      </c>
      <c r="W34" s="10" t="e">
        <f>V34-U34</f>
        <v>#REF!</v>
      </c>
      <c r="X34" s="21"/>
      <c r="Y34" s="10" t="e">
        <f>V34-T34</f>
        <v>#REF!</v>
      </c>
      <c r="Z34" s="21"/>
    </row>
    <row r="35" spans="1:27" s="28" customFormat="1" ht="36" thickBot="1" x14ac:dyDescent="0.7">
      <c r="A35" s="25"/>
      <c r="B35" s="25"/>
      <c r="C35" s="25"/>
      <c r="D35" s="25"/>
      <c r="E35" s="37" t="s">
        <v>31</v>
      </c>
      <c r="F35" s="38" t="e">
        <f>SUM(F31:F34)</f>
        <v>#REF!</v>
      </c>
      <c r="G35" s="38" t="e">
        <f>SUM(G31:G34)</f>
        <v>#REF!</v>
      </c>
      <c r="H35" s="38" t="e">
        <f>SUM(H31:H34)</f>
        <v>#REF!</v>
      </c>
      <c r="I35" s="38" t="e">
        <f>H35-G35</f>
        <v>#REF!</v>
      </c>
      <c r="J35" s="38" t="e">
        <f>(H35*100)/G35-100</f>
        <v>#REF!</v>
      </c>
      <c r="K35" s="35" t="e">
        <f>H35-F35</f>
        <v>#REF!</v>
      </c>
      <c r="L35" s="30" t="e">
        <f>(H35*100)/F35-100</f>
        <v>#REF!</v>
      </c>
      <c r="M35" s="38" t="e">
        <f>SUM(M31:M34)</f>
        <v>#REF!</v>
      </c>
      <c r="N35" s="38" t="e">
        <f>SUM(N31:N34)</f>
        <v>#REF!</v>
      </c>
      <c r="O35" s="38" t="e">
        <f>SUM(O31:O34)</f>
        <v>#REF!</v>
      </c>
      <c r="P35" s="38" t="e">
        <f>O35-N35</f>
        <v>#REF!</v>
      </c>
      <c r="Q35" s="39" t="e">
        <f>(O35*100)/N35-100</f>
        <v>#REF!</v>
      </c>
      <c r="R35" s="35" t="e">
        <f>O35-M35</f>
        <v>#REF!</v>
      </c>
      <c r="S35" s="30" t="e">
        <f>(O35*100)/M35-100</f>
        <v>#REF!</v>
      </c>
      <c r="T35" s="35" t="e">
        <f>SUM(T31:T34)</f>
        <v>#REF!</v>
      </c>
      <c r="U35" s="35" t="e">
        <f>SUM(U31:U34)</f>
        <v>#REF!</v>
      </c>
      <c r="V35" s="35" t="e">
        <f>SUM(V31:V34)</f>
        <v>#REF!</v>
      </c>
      <c r="W35" s="38" t="e">
        <f>V35-U35</f>
        <v>#REF!</v>
      </c>
      <c r="X35" s="39" t="e">
        <f>(V35*100)/U35-100</f>
        <v>#REF!</v>
      </c>
      <c r="Y35" s="35" t="e">
        <f>V35-T35</f>
        <v>#REF!</v>
      </c>
      <c r="Z35" s="30" t="e">
        <f>(V35*100)/T35-100</f>
        <v>#REF!</v>
      </c>
    </row>
    <row r="36" spans="1:27" s="1" customFormat="1" ht="29.25" thickBot="1" x14ac:dyDescent="0.55000000000000004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11"/>
    </row>
    <row r="37" spans="1:27" s="6" customFormat="1" ht="58.7" customHeight="1" thickBot="1" x14ac:dyDescent="0.6">
      <c r="A37" s="7"/>
      <c r="B37" s="7"/>
      <c r="C37" s="7"/>
      <c r="D37" s="60" t="s">
        <v>29</v>
      </c>
      <c r="E37" s="61"/>
      <c r="F37" s="61"/>
      <c r="G37" s="61"/>
      <c r="H37" s="62"/>
      <c r="I37" s="20"/>
      <c r="J37" s="20"/>
      <c r="K37" s="20"/>
      <c r="L37" s="20"/>
      <c r="M37" s="7"/>
      <c r="N37" s="7"/>
      <c r="O37" s="7"/>
      <c r="P37" s="20"/>
      <c r="Q37" s="20"/>
      <c r="R37" s="20"/>
      <c r="S37" s="20"/>
      <c r="T37" s="7"/>
      <c r="U37" s="7"/>
      <c r="V37" s="7"/>
      <c r="W37" s="20"/>
      <c r="X37" s="20"/>
      <c r="Y37" s="20"/>
      <c r="Z37" s="20"/>
    </row>
    <row r="38" spans="1:27" s="1" customFormat="1" ht="11.2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7" x14ac:dyDescent="0.2">
      <c r="K39" s="2"/>
      <c r="L39" s="2"/>
      <c r="R39" s="2"/>
      <c r="S39" s="2"/>
      <c r="Y39" s="2"/>
      <c r="Z39" s="2"/>
    </row>
    <row r="40" spans="1:27" x14ac:dyDescent="0.2">
      <c r="K40" s="2"/>
      <c r="L40" s="2"/>
      <c r="R40" s="2"/>
      <c r="S40" s="2"/>
      <c r="Y40" s="2"/>
      <c r="Z40" s="2"/>
    </row>
    <row r="41" spans="1:27" x14ac:dyDescent="0.2">
      <c r="K41" s="2"/>
      <c r="L41" s="2"/>
      <c r="R41" s="2"/>
      <c r="S41" s="2"/>
      <c r="Y41" s="2"/>
      <c r="Z41" s="2"/>
    </row>
    <row r="42" spans="1:27" x14ac:dyDescent="0.2">
      <c r="K42" s="2"/>
      <c r="L42" s="2"/>
      <c r="R42" s="2"/>
      <c r="S42" s="2"/>
      <c r="Y42" s="2"/>
      <c r="Z42" s="2"/>
    </row>
    <row r="43" spans="1:27" x14ac:dyDescent="0.2">
      <c r="K43" s="2"/>
      <c r="L43" s="2"/>
      <c r="R43" s="2"/>
      <c r="S43" s="2"/>
      <c r="Y43" s="2"/>
      <c r="Z43" s="2"/>
    </row>
    <row r="44" spans="1:27" x14ac:dyDescent="0.2">
      <c r="K44" s="2"/>
      <c r="L44" s="2"/>
      <c r="R44" s="2"/>
      <c r="S44" s="2"/>
      <c r="Y44" s="2"/>
      <c r="Z44" s="2"/>
    </row>
    <row r="45" spans="1:27" x14ac:dyDescent="0.2">
      <c r="K45" s="2"/>
      <c r="L45" s="2"/>
      <c r="R45" s="2"/>
      <c r="S45" s="2"/>
      <c r="Y45" s="2"/>
      <c r="Z45" s="2"/>
    </row>
    <row r="46" spans="1:27" x14ac:dyDescent="0.2">
      <c r="K46" s="2"/>
      <c r="L46" s="2"/>
      <c r="R46" s="2"/>
      <c r="S46" s="2"/>
      <c r="Y46" s="2"/>
      <c r="Z46" s="2"/>
    </row>
    <row r="47" spans="1:27" x14ac:dyDescent="0.2">
      <c r="K47" s="2"/>
      <c r="L47" s="2"/>
      <c r="R47" s="2"/>
      <c r="S47" s="2"/>
      <c r="Y47" s="2"/>
      <c r="Z47" s="2"/>
    </row>
    <row r="48" spans="1:27" x14ac:dyDescent="0.2">
      <c r="K48" s="2"/>
      <c r="L48" s="2"/>
      <c r="R48" s="2"/>
      <c r="S48" s="2"/>
      <c r="Y48" s="2"/>
      <c r="Z48" s="2"/>
    </row>
    <row r="49" spans="11:26" x14ac:dyDescent="0.2">
      <c r="K49" s="2"/>
      <c r="L49" s="2"/>
      <c r="R49" s="2"/>
      <c r="S49" s="2"/>
      <c r="Y49" s="2"/>
      <c r="Z49" s="2"/>
    </row>
    <row r="50" spans="11:26" x14ac:dyDescent="0.2">
      <c r="K50" s="2"/>
      <c r="L50" s="2"/>
      <c r="R50" s="2"/>
      <c r="S50" s="2"/>
      <c r="Y50" s="2"/>
      <c r="Z50" s="2"/>
    </row>
  </sheetData>
  <autoFilter ref="A2:AA19" xr:uid="{00000000-0009-0000-0000-000001000000}"/>
  <mergeCells count="1">
    <mergeCell ref="D37:H37"/>
  </mergeCells>
  <phoneticPr fontId="13" type="noConversion"/>
  <pageMargins left="0.12" right="0.12" top="0.4" bottom="0.26" header="0.25" footer="0.15748031496062992"/>
  <pageSetup paperSize="9" scale="36" orientation="landscape" r:id="rId1"/>
  <headerFooter>
    <oddHeader>&amp;C&amp;A</oddHeader>
    <oddFooter>&amp;C&amp;P&amp;R&amp;D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posti ad interpello - ope</vt:lpstr>
      <vt:lpstr>riepilogo_prap_ling30062014</vt:lpstr>
      <vt:lpstr>'posti ad interpello - ope'!Area_stampa</vt:lpstr>
      <vt:lpstr>'posti ad interpello - ope'!Titoli_stampa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Fulvio.Tallarita</dc:creator>
  <cp:lastModifiedBy>Uriele Coacci</cp:lastModifiedBy>
  <cp:lastPrinted>2022-08-31T11:55:29Z</cp:lastPrinted>
  <dcterms:created xsi:type="dcterms:W3CDTF">2006-07-07T12:29:53Z</dcterms:created>
  <dcterms:modified xsi:type="dcterms:W3CDTF">2022-08-31T14:14:36Z</dcterms:modified>
</cp:coreProperties>
</file>