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11B15418-62AE-4D43-8637-B60C53E0FDCC}" xr6:coauthVersionLast="45" xr6:coauthVersionMax="45" xr10:uidLastSave="{00000000-0000-0000-0000-000000000000}"/>
  <bookViews>
    <workbookView xWindow="-120" yWindow="-120" windowWidth="29040" windowHeight="15840" tabRatio="902" activeTab="10" xr2:uid="{00000000-000D-0000-FFFF-FFFF00000000}"/>
  </bookViews>
  <sheets>
    <sheet name="PRESENT." sheetId="81" r:id="rId1"/>
    <sheet name="----" sheetId="82" r:id="rId2"/>
    <sheet name="ITALIA (1)" sheetId="59" r:id="rId3"/>
    <sheet name="ITALIA (2)" sheetId="70" r:id="rId4"/>
    <sheet name="ITALIA % TIPO MISURA" sheetId="65" r:id="rId5"/>
    <sheet name="ITALIA % TIPO SENTENZA" sheetId="69" r:id="rId6"/>
    <sheet name="-----" sheetId="72" r:id="rId7"/>
    <sheet name="ITALIA GIP" sheetId="56" r:id="rId8"/>
    <sheet name="ITALIA GIP % TIPO MISURA" sheetId="61" r:id="rId9"/>
    <sheet name="ITALIA DIB" sheetId="58" r:id="rId10"/>
    <sheet name="ITALIA DIB % TIPO MISURA" sheetId="62" r:id="rId11"/>
  </sheets>
  <definedNames>
    <definedName name="_xlnm.Print_Area" localSheetId="9">'ITALIA DIB'!$A$1:$M$26</definedName>
    <definedName name="_xlnm.Print_Area" localSheetId="7">'ITALIA GIP'!$A$1:$M$26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5" i="70" l="1"/>
  <c r="N11" i="70"/>
  <c r="N17" i="70"/>
  <c r="B26" i="65" l="1"/>
  <c r="C26" i="65"/>
  <c r="D26" i="65"/>
  <c r="E26" i="65"/>
  <c r="F26" i="65"/>
  <c r="G26" i="65"/>
  <c r="H26" i="65"/>
  <c r="I26" i="65"/>
  <c r="J26" i="65"/>
  <c r="K26" i="65"/>
  <c r="B17" i="65"/>
  <c r="C17" i="65"/>
  <c r="D17" i="65"/>
  <c r="E17" i="65"/>
  <c r="F17" i="65"/>
  <c r="G17" i="65"/>
  <c r="H17" i="65"/>
  <c r="I17" i="65"/>
  <c r="J17" i="65"/>
  <c r="K17" i="65"/>
  <c r="L17" i="65" l="1"/>
  <c r="L26" i="65"/>
  <c r="L12" i="58" l="1"/>
  <c r="L21" i="58"/>
  <c r="B21" i="62"/>
  <c r="D21" i="62"/>
  <c r="F21" i="62"/>
  <c r="H21" i="62"/>
  <c r="J21" i="62"/>
  <c r="K21" i="62"/>
  <c r="B12" i="62"/>
  <c r="D12" i="62"/>
  <c r="F12" i="62"/>
  <c r="H12" i="62"/>
  <c r="J12" i="62"/>
  <c r="K12" i="62"/>
  <c r="L25" i="58"/>
  <c r="L16" i="58"/>
  <c r="L14" i="58"/>
  <c r="L19" i="58"/>
  <c r="L10" i="58"/>
  <c r="L23" i="58"/>
  <c r="L8" i="58"/>
  <c r="B8" i="62" s="1"/>
  <c r="L11" i="58"/>
  <c r="L13" i="58"/>
  <c r="L15" i="58"/>
  <c r="L17" i="58"/>
  <c r="L20" i="58"/>
  <c r="L22" i="58"/>
  <c r="L24" i="58"/>
  <c r="L26" i="58"/>
  <c r="E26" i="62" l="1"/>
  <c r="D26" i="62"/>
  <c r="F26" i="62"/>
  <c r="H26" i="62"/>
  <c r="J26" i="62"/>
  <c r="K26" i="62"/>
  <c r="C26" i="62"/>
  <c r="G26" i="62"/>
  <c r="I26" i="62"/>
  <c r="D17" i="62"/>
  <c r="F17" i="62"/>
  <c r="H17" i="62"/>
  <c r="J17" i="62"/>
  <c r="K17" i="62"/>
  <c r="C17" i="62"/>
  <c r="E17" i="62"/>
  <c r="G17" i="62"/>
  <c r="I17" i="62"/>
  <c r="E19" i="62"/>
  <c r="C21" i="62"/>
  <c r="C12" i="62"/>
  <c r="I21" i="62"/>
  <c r="G21" i="62"/>
  <c r="E21" i="62"/>
  <c r="I12" i="62"/>
  <c r="G12" i="62"/>
  <c r="E12" i="62"/>
  <c r="I25" i="62"/>
  <c r="G25" i="62"/>
  <c r="E25" i="62"/>
  <c r="C25" i="62"/>
  <c r="K24" i="62"/>
  <c r="J24" i="62"/>
  <c r="H24" i="62"/>
  <c r="F24" i="62"/>
  <c r="D24" i="62"/>
  <c r="B24" i="62"/>
  <c r="K20" i="62"/>
  <c r="J20" i="62"/>
  <c r="H20" i="62"/>
  <c r="F20" i="62"/>
  <c r="D20" i="62"/>
  <c r="B20" i="62"/>
  <c r="K19" i="62"/>
  <c r="H19" i="62"/>
  <c r="D19" i="62"/>
  <c r="K16" i="62"/>
  <c r="J16" i="62"/>
  <c r="H16" i="62"/>
  <c r="F16" i="62"/>
  <c r="D16" i="62"/>
  <c r="B16" i="62"/>
  <c r="I13" i="62"/>
  <c r="G13" i="62"/>
  <c r="E13" i="62"/>
  <c r="C13" i="62"/>
  <c r="I10" i="62"/>
  <c r="E10" i="62"/>
  <c r="I8" i="62"/>
  <c r="G8" i="62"/>
  <c r="E8" i="62"/>
  <c r="C8" i="62"/>
  <c r="K25" i="62"/>
  <c r="J25" i="62"/>
  <c r="H25" i="62"/>
  <c r="F25" i="62"/>
  <c r="D25" i="62"/>
  <c r="B25" i="62"/>
  <c r="I22" i="62"/>
  <c r="G22" i="62"/>
  <c r="E22" i="62"/>
  <c r="C22" i="62"/>
  <c r="I20" i="62"/>
  <c r="G20" i="62"/>
  <c r="E20" i="62"/>
  <c r="C20" i="62"/>
  <c r="G19" i="62"/>
  <c r="C19" i="62"/>
  <c r="I16" i="62"/>
  <c r="G16" i="62"/>
  <c r="E16" i="62"/>
  <c r="C16" i="62"/>
  <c r="K15" i="62"/>
  <c r="J15" i="62"/>
  <c r="H15" i="62"/>
  <c r="F15" i="62"/>
  <c r="D15" i="62"/>
  <c r="B15" i="62"/>
  <c r="K11" i="62"/>
  <c r="J11" i="62"/>
  <c r="H11" i="62"/>
  <c r="F11" i="62"/>
  <c r="D11" i="62"/>
  <c r="B11" i="62"/>
  <c r="K10" i="62"/>
  <c r="J10" i="62"/>
  <c r="D10" i="62"/>
  <c r="B10" i="62"/>
  <c r="I23" i="62"/>
  <c r="G23" i="62"/>
  <c r="E23" i="62"/>
  <c r="C23" i="62"/>
  <c r="K22" i="62"/>
  <c r="J22" i="62"/>
  <c r="H22" i="62"/>
  <c r="F22" i="62"/>
  <c r="D22" i="62"/>
  <c r="B22" i="62"/>
  <c r="J19" i="62"/>
  <c r="F19" i="62"/>
  <c r="B19" i="62"/>
  <c r="I15" i="62"/>
  <c r="G15" i="62"/>
  <c r="E15" i="62"/>
  <c r="C15" i="62"/>
  <c r="K14" i="62"/>
  <c r="J14" i="62"/>
  <c r="H14" i="62"/>
  <c r="F14" i="62"/>
  <c r="D14" i="62"/>
  <c r="B14" i="62"/>
  <c r="I11" i="62"/>
  <c r="G11" i="62"/>
  <c r="E11" i="62"/>
  <c r="C11" i="62"/>
  <c r="G10" i="62"/>
  <c r="C10" i="62"/>
  <c r="I24" i="62"/>
  <c r="G24" i="62"/>
  <c r="E24" i="62"/>
  <c r="C24" i="62"/>
  <c r="K23" i="62"/>
  <c r="J23" i="62"/>
  <c r="H23" i="62"/>
  <c r="F23" i="62"/>
  <c r="D23" i="62"/>
  <c r="B23" i="62"/>
  <c r="I19" i="62"/>
  <c r="I14" i="62"/>
  <c r="G14" i="62"/>
  <c r="E14" i="62"/>
  <c r="C14" i="62"/>
  <c r="K13" i="62"/>
  <c r="J13" i="62"/>
  <c r="H13" i="62"/>
  <c r="F13" i="62"/>
  <c r="D13" i="62"/>
  <c r="B13" i="62"/>
  <c r="H10" i="62"/>
  <c r="F10" i="62"/>
  <c r="K8" i="62"/>
  <c r="J8" i="62"/>
  <c r="H8" i="62"/>
  <c r="F8" i="62"/>
  <c r="D8" i="62"/>
  <c r="L17" i="62" l="1"/>
  <c r="L26" i="62"/>
  <c r="L21" i="62"/>
  <c r="L12" i="62"/>
  <c r="L13" i="62"/>
  <c r="L23" i="62"/>
  <c r="L8" i="62"/>
  <c r="L22" i="62"/>
  <c r="L10" i="62"/>
  <c r="L11" i="62"/>
  <c r="L20" i="62"/>
  <c r="L14" i="62"/>
  <c r="L19" i="62"/>
  <c r="L15" i="62"/>
  <c r="L25" i="62"/>
  <c r="L16" i="62"/>
  <c r="L24" i="62"/>
  <c r="B8" i="69" l="1"/>
  <c r="K8" i="69"/>
  <c r="J8" i="69"/>
  <c r="H8" i="69"/>
  <c r="F8" i="69"/>
  <c r="D8" i="69"/>
  <c r="C8" i="69"/>
  <c r="I8" i="69"/>
  <c r="G8" i="69"/>
  <c r="E8" i="69"/>
  <c r="L8" i="69" l="1"/>
  <c r="D8" i="65"/>
  <c r="H8" i="65"/>
  <c r="K8" i="65"/>
  <c r="G8" i="65"/>
  <c r="E8" i="65"/>
  <c r="I8" i="65"/>
  <c r="C8" i="65"/>
  <c r="F8" i="65"/>
  <c r="J8" i="65"/>
  <c r="B8" i="65"/>
  <c r="B8" i="61" l="1"/>
  <c r="J8" i="61"/>
  <c r="F8" i="61"/>
  <c r="C8" i="61"/>
  <c r="I8" i="61"/>
  <c r="E8" i="61"/>
  <c r="K8" i="61"/>
  <c r="H8" i="61"/>
  <c r="D8" i="61"/>
  <c r="G8" i="61"/>
  <c r="L8" i="65"/>
  <c r="L8" i="61" l="1"/>
  <c r="B19" i="61"/>
  <c r="G11" i="61"/>
  <c r="F13" i="61"/>
  <c r="C15" i="61"/>
  <c r="C20" i="61"/>
  <c r="E22" i="61"/>
  <c r="G24" i="61"/>
  <c r="E26" i="61" l="1"/>
  <c r="B26" i="61"/>
  <c r="D26" i="61"/>
  <c r="F26" i="61"/>
  <c r="H26" i="61"/>
  <c r="J26" i="61"/>
  <c r="K26" i="61"/>
  <c r="C26" i="61"/>
  <c r="G26" i="61"/>
  <c r="I26" i="61"/>
  <c r="C17" i="61"/>
  <c r="E17" i="61"/>
  <c r="G17" i="61"/>
  <c r="I17" i="61"/>
  <c r="B17" i="61"/>
  <c r="D17" i="61"/>
  <c r="F17" i="61"/>
  <c r="H17" i="61"/>
  <c r="J17" i="61"/>
  <c r="K17" i="61"/>
  <c r="J17" i="69"/>
  <c r="F17" i="69"/>
  <c r="D17" i="69"/>
  <c r="J15" i="69"/>
  <c r="F15" i="69"/>
  <c r="D15" i="69"/>
  <c r="J13" i="69"/>
  <c r="F13" i="69"/>
  <c r="D13" i="69"/>
  <c r="J11" i="69"/>
  <c r="F11" i="69"/>
  <c r="D11" i="69"/>
  <c r="K16" i="69"/>
  <c r="J16" i="69"/>
  <c r="H16" i="69"/>
  <c r="F16" i="69"/>
  <c r="K14" i="69"/>
  <c r="J14" i="69"/>
  <c r="H14" i="69"/>
  <c r="F14" i="69"/>
  <c r="K12" i="69"/>
  <c r="J12" i="69"/>
  <c r="H12" i="69"/>
  <c r="F12" i="69"/>
  <c r="K24" i="61"/>
  <c r="K20" i="61"/>
  <c r="D20" i="61"/>
  <c r="H15" i="61"/>
  <c r="J13" i="61"/>
  <c r="B13" i="61"/>
  <c r="H11" i="61"/>
  <c r="C24" i="61"/>
  <c r="I22" i="61"/>
  <c r="G20" i="61"/>
  <c r="G15" i="61"/>
  <c r="I13" i="61"/>
  <c r="E13" i="61"/>
  <c r="C11" i="61"/>
  <c r="D24" i="61"/>
  <c r="F22" i="61"/>
  <c r="H24" i="61"/>
  <c r="J22" i="61"/>
  <c r="B22" i="61"/>
  <c r="H20" i="61"/>
  <c r="K15" i="61"/>
  <c r="D15" i="61"/>
  <c r="K11" i="61"/>
  <c r="D11" i="61"/>
  <c r="B24" i="65"/>
  <c r="J22" i="65"/>
  <c r="K20" i="65"/>
  <c r="J15" i="65"/>
  <c r="J13" i="65"/>
  <c r="K11" i="65"/>
  <c r="B11" i="65"/>
  <c r="I25" i="61"/>
  <c r="E25" i="61"/>
  <c r="G23" i="61"/>
  <c r="C23" i="61"/>
  <c r="I21" i="61"/>
  <c r="E21" i="61"/>
  <c r="I16" i="61"/>
  <c r="E16" i="61"/>
  <c r="G14" i="61"/>
  <c r="C14" i="61"/>
  <c r="I12" i="61"/>
  <c r="E12" i="61"/>
  <c r="K25" i="61"/>
  <c r="H25" i="61"/>
  <c r="D25" i="61"/>
  <c r="J23" i="61"/>
  <c r="F23" i="61"/>
  <c r="B23" i="61"/>
  <c r="K21" i="61"/>
  <c r="H21" i="61"/>
  <c r="D21" i="61"/>
  <c r="K16" i="61"/>
  <c r="H16" i="61"/>
  <c r="D16" i="61"/>
  <c r="J14" i="61"/>
  <c r="F14" i="61"/>
  <c r="B14" i="61"/>
  <c r="K12" i="61"/>
  <c r="H12" i="61"/>
  <c r="D12" i="61"/>
  <c r="F25" i="65"/>
  <c r="B23" i="65"/>
  <c r="J21" i="65"/>
  <c r="E16" i="65"/>
  <c r="E14" i="65"/>
  <c r="I12" i="65"/>
  <c r="G25" i="61"/>
  <c r="C25" i="61"/>
  <c r="J24" i="61"/>
  <c r="F24" i="61"/>
  <c r="B24" i="61"/>
  <c r="I23" i="61"/>
  <c r="E23" i="61"/>
  <c r="K22" i="61"/>
  <c r="H22" i="61"/>
  <c r="D22" i="61"/>
  <c r="G21" i="61"/>
  <c r="C21" i="61"/>
  <c r="J20" i="61"/>
  <c r="F20" i="61"/>
  <c r="B20" i="61"/>
  <c r="I19" i="61"/>
  <c r="G19" i="61"/>
  <c r="E19" i="61"/>
  <c r="C19" i="61"/>
  <c r="G16" i="61"/>
  <c r="C16" i="61"/>
  <c r="J15" i="61"/>
  <c r="F15" i="61"/>
  <c r="B15" i="61"/>
  <c r="I14" i="61"/>
  <c r="E14" i="61"/>
  <c r="K13" i="61"/>
  <c r="H13" i="61"/>
  <c r="D13" i="61"/>
  <c r="G12" i="61"/>
  <c r="C12" i="61"/>
  <c r="J11" i="61"/>
  <c r="F11" i="61"/>
  <c r="B11" i="61"/>
  <c r="J25" i="61"/>
  <c r="F25" i="61"/>
  <c r="B25" i="61"/>
  <c r="I24" i="61"/>
  <c r="E24" i="61"/>
  <c r="K23" i="61"/>
  <c r="H23" i="61"/>
  <c r="D23" i="61"/>
  <c r="G22" i="61"/>
  <c r="C22" i="61"/>
  <c r="J21" i="61"/>
  <c r="F21" i="61"/>
  <c r="B21" i="61"/>
  <c r="I20" i="61"/>
  <c r="E20" i="61"/>
  <c r="K19" i="61"/>
  <c r="J19" i="61"/>
  <c r="H19" i="61"/>
  <c r="F19" i="61"/>
  <c r="D19" i="61"/>
  <c r="J16" i="61"/>
  <c r="F16" i="61"/>
  <c r="B16" i="61"/>
  <c r="I15" i="61"/>
  <c r="E15" i="61"/>
  <c r="K14" i="61"/>
  <c r="H14" i="61"/>
  <c r="D14" i="61"/>
  <c r="G13" i="61"/>
  <c r="C13" i="61"/>
  <c r="J12" i="61"/>
  <c r="F12" i="61"/>
  <c r="B12" i="61"/>
  <c r="I11" i="61"/>
  <c r="E11" i="61"/>
  <c r="I10" i="61"/>
  <c r="L17" i="61" l="1"/>
  <c r="L26" i="61"/>
  <c r="H11" i="69"/>
  <c r="K11" i="69"/>
  <c r="H13" i="69"/>
  <c r="K13" i="69"/>
  <c r="H15" i="69"/>
  <c r="K15" i="69"/>
  <c r="H17" i="69"/>
  <c r="K17" i="69"/>
  <c r="D12" i="69"/>
  <c r="D14" i="69"/>
  <c r="D16" i="69"/>
  <c r="B22" i="65"/>
  <c r="C11" i="69"/>
  <c r="C13" i="69"/>
  <c r="C15" i="69"/>
  <c r="G12" i="69"/>
  <c r="G14" i="69"/>
  <c r="G16" i="69"/>
  <c r="B12" i="69"/>
  <c r="B15" i="69"/>
  <c r="E12" i="69"/>
  <c r="I12" i="69"/>
  <c r="H23" i="65"/>
  <c r="G20" i="65"/>
  <c r="D24" i="65"/>
  <c r="H24" i="65"/>
  <c r="K24" i="65"/>
  <c r="B14" i="69"/>
  <c r="B13" i="69"/>
  <c r="B17" i="69"/>
  <c r="B11" i="69"/>
  <c r="G11" i="69"/>
  <c r="G13" i="69"/>
  <c r="G15" i="69"/>
  <c r="G17" i="69"/>
  <c r="F10" i="69"/>
  <c r="J10" i="69"/>
  <c r="C12" i="69"/>
  <c r="C14" i="69"/>
  <c r="C16" i="69"/>
  <c r="B16" i="69"/>
  <c r="C17" i="69"/>
  <c r="B21" i="65"/>
  <c r="B20" i="65"/>
  <c r="J12" i="65"/>
  <c r="B13" i="65"/>
  <c r="C22" i="65"/>
  <c r="C13" i="65"/>
  <c r="F15" i="65"/>
  <c r="B15" i="65"/>
  <c r="H14" i="65"/>
  <c r="I24" i="65"/>
  <c r="I11" i="65"/>
  <c r="I15" i="65"/>
  <c r="C15" i="65"/>
  <c r="G15" i="65"/>
  <c r="E22" i="65"/>
  <c r="I22" i="65"/>
  <c r="D15" i="65"/>
  <c r="H15" i="65"/>
  <c r="K15" i="65"/>
  <c r="I20" i="65"/>
  <c r="C12" i="65"/>
  <c r="H13" i="65"/>
  <c r="F24" i="65"/>
  <c r="I13" i="65"/>
  <c r="H20" i="65"/>
  <c r="H22" i="65"/>
  <c r="B25" i="65"/>
  <c r="F16" i="65"/>
  <c r="G16" i="65"/>
  <c r="B16" i="65"/>
  <c r="E11" i="65"/>
  <c r="E15" i="65"/>
  <c r="G22" i="65"/>
  <c r="F11" i="65"/>
  <c r="J11" i="65"/>
  <c r="D22" i="65"/>
  <c r="K22" i="65"/>
  <c r="B14" i="65"/>
  <c r="D14" i="65"/>
  <c r="K14" i="65"/>
  <c r="D23" i="65"/>
  <c r="K23" i="65"/>
  <c r="I14" i="65"/>
  <c r="I23" i="65"/>
  <c r="C11" i="65"/>
  <c r="G11" i="65"/>
  <c r="F12" i="65"/>
  <c r="G13" i="65"/>
  <c r="J16" i="65"/>
  <c r="E20" i="65"/>
  <c r="E24" i="65"/>
  <c r="G12" i="65"/>
  <c r="D13" i="65"/>
  <c r="K13" i="65"/>
  <c r="C16" i="65"/>
  <c r="F20" i="65"/>
  <c r="J20" i="65"/>
  <c r="J24" i="65"/>
  <c r="E13" i="65"/>
  <c r="C20" i="65"/>
  <c r="C24" i="65"/>
  <c r="G24" i="65"/>
  <c r="F13" i="65"/>
  <c r="D20" i="65"/>
  <c r="L22" i="61"/>
  <c r="E23" i="65"/>
  <c r="B12" i="65"/>
  <c r="B19" i="65"/>
  <c r="F21" i="65"/>
  <c r="G21" i="65"/>
  <c r="G25" i="65"/>
  <c r="H11" i="65"/>
  <c r="L13" i="61"/>
  <c r="J25" i="65"/>
  <c r="C21" i="65"/>
  <c r="C25" i="65"/>
  <c r="D11" i="65"/>
  <c r="F22" i="65"/>
  <c r="L20" i="61"/>
  <c r="L24" i="61"/>
  <c r="L11" i="61"/>
  <c r="G10" i="61"/>
  <c r="H12" i="65"/>
  <c r="K12" i="65"/>
  <c r="F14" i="65"/>
  <c r="H16" i="65"/>
  <c r="D19" i="65"/>
  <c r="H19" i="65"/>
  <c r="K19" i="65"/>
  <c r="H21" i="65"/>
  <c r="J23" i="65"/>
  <c r="H25" i="65"/>
  <c r="E19" i="65"/>
  <c r="I19" i="65"/>
  <c r="E21" i="65"/>
  <c r="I21" i="65"/>
  <c r="C23" i="65"/>
  <c r="L23" i="61"/>
  <c r="I25" i="65"/>
  <c r="D10" i="61"/>
  <c r="K10" i="61"/>
  <c r="B10" i="61"/>
  <c r="J10" i="61"/>
  <c r="H10" i="61"/>
  <c r="F10" i="61"/>
  <c r="L12" i="61"/>
  <c r="L16" i="61"/>
  <c r="L15" i="61"/>
  <c r="L19" i="61"/>
  <c r="L21" i="61"/>
  <c r="L25" i="61"/>
  <c r="C10" i="61"/>
  <c r="D12" i="65"/>
  <c r="L14" i="61"/>
  <c r="J14" i="65"/>
  <c r="D16" i="65"/>
  <c r="K16" i="65"/>
  <c r="F19" i="65"/>
  <c r="J19" i="65"/>
  <c r="D21" i="65"/>
  <c r="K21" i="65"/>
  <c r="F23" i="65"/>
  <c r="D25" i="65"/>
  <c r="K25" i="65"/>
  <c r="E12" i="65"/>
  <c r="C14" i="65"/>
  <c r="G14" i="65"/>
  <c r="I16" i="65"/>
  <c r="C19" i="65"/>
  <c r="G19" i="65"/>
  <c r="G23" i="65"/>
  <c r="E25" i="65"/>
  <c r="E10" i="61"/>
  <c r="C10" i="65"/>
  <c r="I11" i="69" l="1"/>
  <c r="D10" i="69"/>
  <c r="K10" i="69"/>
  <c r="H10" i="69"/>
  <c r="I16" i="69"/>
  <c r="E14" i="69"/>
  <c r="E13" i="69"/>
  <c r="L17" i="69"/>
  <c r="N17" i="69" s="1"/>
  <c r="I15" i="69"/>
  <c r="C10" i="69"/>
  <c r="E17" i="69"/>
  <c r="B10" i="69"/>
  <c r="E16" i="69"/>
  <c r="I17" i="69"/>
  <c r="I13" i="69"/>
  <c r="I14" i="69"/>
  <c r="E15" i="69"/>
  <c r="G10" i="69"/>
  <c r="E11" i="69"/>
  <c r="L15" i="65"/>
  <c r="L11" i="65"/>
  <c r="L22" i="65"/>
  <c r="L20" i="65"/>
  <c r="L24" i="65"/>
  <c r="L13" i="65"/>
  <c r="L19" i="65"/>
  <c r="L16" i="65"/>
  <c r="L12" i="65"/>
  <c r="L25" i="65"/>
  <c r="L14" i="65"/>
  <c r="L23" i="65"/>
  <c r="L21" i="65"/>
  <c r="L10" i="61"/>
  <c r="I10" i="65"/>
  <c r="E10" i="65"/>
  <c r="G10" i="65"/>
  <c r="H10" i="65"/>
  <c r="D10" i="65"/>
  <c r="K10" i="65"/>
  <c r="J10" i="65"/>
  <c r="F10" i="65"/>
  <c r="B10" i="65"/>
  <c r="L11" i="69" l="1"/>
  <c r="L16" i="69"/>
  <c r="L12" i="69"/>
  <c r="L13" i="69"/>
  <c r="L15" i="69"/>
  <c r="L14" i="69"/>
  <c r="E10" i="69"/>
  <c r="I10" i="69"/>
  <c r="L10" i="65"/>
  <c r="N15" i="69" l="1"/>
  <c r="L10" i="69"/>
  <c r="N11" i="69"/>
</calcChain>
</file>

<file path=xl/sharedStrings.xml><?xml version="1.0" encoding="utf-8"?>
<sst xmlns="http://schemas.openxmlformats.org/spreadsheetml/2006/main" count="349" uniqueCount="65">
  <si>
    <t>MINISTERO DELLA GIUSTIZIA</t>
  </si>
  <si>
    <t>DIPARTIMENTO PER GLI AFFARI DI GIUSTIZIA</t>
  </si>
  <si>
    <t>Direzione Generale degli Affari Interni</t>
  </si>
  <si>
    <t>.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</si>
  <si>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</si>
  <si>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</si>
  <si>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</si>
  <si>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</si>
  <si>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</si>
  <si>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 xml:space="preserve">MISURE EMESSE NELL'ANNO, IN PROCEDIMENTI ISCRITTI NELL'ANNO E DEFINITI NELL'ANNO 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</si>
  <si>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</si>
  <si>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</si>
  <si>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t>condanna definitiva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</si>
  <si>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</si>
  <si>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</si>
  <si>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condanna </t>
    </r>
    <r>
      <rPr>
        <b/>
        <u/>
        <sz val="20"/>
        <rFont val="Tahoma"/>
        <family val="2"/>
      </rPr>
      <t>non</t>
    </r>
    <r>
      <rPr>
        <b/>
        <sz val="20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</si>
  <si>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</si>
  <si>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t>assoluzione</t>
  </si>
  <si>
    <t>altro</t>
  </si>
  <si>
    <t xml:space="preserve">MISURE EMESSE NELL'ANNO, IN PROCEDIMENTI ISCRITTI IN ANNI PRECEDENTI E DEFINITI NELL'ANNO </t>
  </si>
  <si>
    <t>Totale misure emesse nell'anno, in procedimenti iscritti in anni precedenti e definiti nell'anno</t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</si>
  <si>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</si>
  <si>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</si>
  <si>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</si>
  <si>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</si>
  <si>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</si>
  <si>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assoluzione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</si>
  <si>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</si>
  <si>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</si>
  <si>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</t>
    </r>
    <r>
      <rPr>
        <b/>
        <u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</si>
  <si>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</si>
  <si>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</si>
  <si>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</si>
  <si>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r>
      <rPr>
        <b/>
        <u/>
        <sz val="18"/>
        <rFont val="Tahoma"/>
        <family val="2"/>
      </rPr>
      <t>art. 281: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</si>
  <si>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282:</t>
    </r>
    <r>
      <rPr>
        <b/>
        <sz val="18"/>
        <rFont val="Tahoma"/>
        <family val="2"/>
      </rPr>
      <t xml:space="preserve"> Obbligo presentazione Polizia Giudiz.</t>
    </r>
  </si>
  <si>
    <r>
      <rPr>
        <b/>
        <u/>
        <sz val="18"/>
        <rFont val="Tahoma"/>
        <family val="2"/>
      </rPr>
      <t xml:space="preserve">art. 282 bis comma 1: </t>
    </r>
    <r>
      <rPr>
        <b/>
        <sz val="18"/>
        <rFont val="Tahoma"/>
        <family val="2"/>
      </rPr>
      <t xml:space="preserve">Allontanamento dalla casa familiare </t>
    </r>
  </si>
  <si>
    <r>
      <rPr>
        <b/>
        <u/>
        <sz val="18"/>
        <rFont val="Tahoma"/>
        <family val="2"/>
      </rPr>
      <t>art. 284 +275 bis</t>
    </r>
    <r>
      <rPr>
        <b/>
        <sz val="18"/>
        <rFont val="Tahoma"/>
        <family val="2"/>
      </rPr>
      <t xml:space="preserve"> Arresti domiciliari: con braccialetto</t>
    </r>
  </si>
  <si>
    <t xml:space="preserve">MISURE EMESSE NELL'ANNO NEI PROCEDIMENTI DEFINITI NELL'ANNO </t>
  </si>
  <si>
    <t>Totale misure emesse nell'anno, nei procedimenti definiti nell'anno</t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</si>
  <si>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</si>
  <si>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</si>
  <si>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</si>
  <si>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</si>
  <si>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</si>
  <si>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</si>
  <si>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nei procedimenti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</si>
  <si>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t>(*) le due categorie "con altro tipo di sentenza" ricomprendono le misure emesse nei procedimenti definiti ex artt. 129 - 425 - 469 - 529 - 531 c.p.p. (restano quindi esclusi i procedimenti definiti per incompetenza)</t>
  </si>
  <si>
    <t>AVVERTENZA: tutte le righe riportano il numero delle misure cautelari emesse nell'anno, a prescindere dal numero dei procedimenti o provvedimenti che le contengono</t>
  </si>
  <si>
    <t>(*) la categoria "con altro tipo di sentenza" ricomprende le misure emesse nei procedimenti definiti ex artt. 129 - 425 - 469 - 529 - 531 c.p.p. (restano quindi esclusi i procedimenti definiti per incompetenza)</t>
  </si>
  <si>
    <r>
      <rPr>
        <b/>
        <u/>
        <sz val="18"/>
        <rFont val="Tahoma"/>
        <family val="2"/>
      </rPr>
      <t xml:space="preserve"> art. 282 ter:</t>
    </r>
    <r>
      <rPr>
        <b/>
        <sz val="18"/>
        <rFont val="Tahoma"/>
        <family val="2"/>
      </rPr>
      <t xml:space="preserve"> Divieto di avvicinamento </t>
    </r>
    <r>
      <rPr>
        <b/>
        <sz val="16"/>
        <rFont val="Tahoma"/>
        <family val="2"/>
      </rPr>
      <t>(anche come prescrizione accessoria della m.c. di cui all'art. 282 bis c.1, ai sensi dell'art. 282 bis c.2)</t>
    </r>
  </si>
  <si>
    <r>
      <rPr>
        <b/>
        <u/>
        <sz val="18"/>
        <rFont val="Tahoma"/>
        <family val="2"/>
      </rPr>
      <t>art. 283 comma 2:</t>
    </r>
    <r>
      <rPr>
        <b/>
        <sz val="18"/>
        <rFont val="Tahoma"/>
        <family val="2"/>
      </rPr>
      <t xml:space="preserve"> Obbligo di dimora </t>
    </r>
  </si>
  <si>
    <r>
      <t>art. 283 comma 2:</t>
    </r>
    <r>
      <rPr>
        <b/>
        <sz val="18"/>
        <rFont val="Tahoma"/>
        <family val="2"/>
      </rPr>
      <t xml:space="preserve"> Obbligo di dimora </t>
    </r>
  </si>
  <si>
    <r>
      <t xml:space="preserve">TABELLE: </t>
    </r>
    <r>
      <rPr>
        <b/>
        <sz val="17"/>
        <color indexed="20"/>
        <rFont val="Times New Roman"/>
        <family val="1"/>
      </rPr>
      <t>ANNO 2020</t>
    </r>
  </si>
  <si>
    <t>AVVERTENZA: I DATI NON PERVENUTI SONO STATI STIMATI</t>
  </si>
  <si>
    <t>RELAZIONE AL PARLAMENTO EX LEGGE 16 APRILE 2015, n. 47</t>
  </si>
  <si>
    <t>“Modifiche  al  codice  di  procedura  penale  in  materia  di  misure cautelari personali..."</t>
  </si>
  <si>
    <r>
      <t xml:space="preserve">MISURE CAUTELARI PERSONALI (L. 47/2015) - emesse nell'anno 2020 - </t>
    </r>
    <r>
      <rPr>
        <b/>
        <u/>
        <sz val="21"/>
        <color rgb="FF0000FF"/>
        <rFont val="Tahoma"/>
        <family val="2"/>
      </rPr>
      <t>ITALIA</t>
    </r>
    <r>
      <rPr>
        <b/>
        <sz val="21"/>
        <color rgb="FF0000FF"/>
        <rFont val="Tahoma"/>
        <family val="2"/>
      </rPr>
      <t xml:space="preserve"> (**)</t>
    </r>
  </si>
  <si>
    <t xml:space="preserve">(**) nella tabella viene omessa la voce relativa all’art. 285 bis c.p.p.: Custodia cautelare in istituto a custodia attenuata per detenute madri, in quanto è risultata numericamente nulla
</t>
  </si>
  <si>
    <r>
      <t xml:space="preserve">MISURE CAUTELARI PERSONALI (L. 47/2015) - emesse nell'anno 2020 - </t>
    </r>
    <r>
      <rPr>
        <b/>
        <u/>
        <sz val="21"/>
        <color rgb="FF0000FF"/>
        <rFont val="Tahoma"/>
        <family val="2"/>
      </rPr>
      <t>ITALIA: UFFICI GIP</t>
    </r>
  </si>
  <si>
    <r>
      <t xml:space="preserve">MISURE CAUTELARI PERSONALI (L. 47/2015) - emesse nell'anno 2020 - </t>
    </r>
    <r>
      <rPr>
        <b/>
        <u/>
        <sz val="21"/>
        <color rgb="FF0000FF"/>
        <rFont val="Tahoma"/>
        <family val="2"/>
      </rPr>
      <t>ITALIA: UFFICI DEL DIBATTIMENTO</t>
    </r>
  </si>
  <si>
    <r>
      <t xml:space="preserve">MISURE CAUTELARI PERSONALI (L. 47/2015) - emesse nell'anno 2020 - </t>
    </r>
    <r>
      <rPr>
        <b/>
        <u/>
        <sz val="21"/>
        <color rgb="FF0000FF"/>
        <rFont val="Tahoma"/>
        <family val="2"/>
      </rPr>
      <t>ITALIA  - % PER TIPOLOGIA DI MISURA</t>
    </r>
  </si>
  <si>
    <r>
      <t xml:space="preserve">MISURE CAUTELARI PERSONALI (L. 47/2015) - emesse nell'anno 2020 - </t>
    </r>
    <r>
      <rPr>
        <b/>
        <u/>
        <sz val="21"/>
        <color rgb="FF0000FF"/>
        <rFont val="Tahoma"/>
        <family val="2"/>
      </rPr>
      <t>ITALIA  - % PER TIPOLOGIA DI SENTENZA</t>
    </r>
  </si>
  <si>
    <r>
      <t xml:space="preserve">MISURE CAUTELARI PERSONALI (L. 47/2015) - emesse nell'anno 2020 - </t>
    </r>
    <r>
      <rPr>
        <b/>
        <u/>
        <sz val="21"/>
        <color rgb="FF0000FF"/>
        <rFont val="Tahoma"/>
        <family val="2"/>
      </rPr>
      <t>ITALIA: UFFICI GIP: % PER TIPOLOGIA DI MISURA</t>
    </r>
  </si>
  <si>
    <r>
      <t xml:space="preserve">MISURE CAUTELARI PERSONALI (L. 47/2015) - emesse nell'anno 2020 - </t>
    </r>
    <r>
      <rPr>
        <b/>
        <u/>
        <sz val="21"/>
        <color rgb="FF0000FF"/>
        <rFont val="Tahoma"/>
        <family val="2"/>
      </rPr>
      <t>ITALIA: UFFICI DEL DIBATTIMENTO: % PER TIPOLOGIA DI MISURA</t>
    </r>
  </si>
  <si>
    <t>ITALIA (Totali nazionali)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</si>
</sst>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7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u/>
      <sz val="20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b/>
      <sz val="24"/>
      <name val="Tahoma"/>
      <family val="2"/>
    </font>
    <font>
      <b/>
      <sz val="18"/>
      <name val="Times New Roman"/>
      <family val="1"/>
    </font>
    <font>
      <sz val="10"/>
      <name val="Tahoma"/>
      <family val="2"/>
    </font>
    <font>
      <sz val="10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18"/>
      <color rgb="FF0000FF"/>
      <name val="Times New Roman"/>
      <family val="1"/>
    </font>
    <font>
      <b/>
      <u/>
      <sz val="21"/>
      <color rgb="FF0000FF"/>
      <name val="Tahoma"/>
      <family val="2"/>
    </font>
    <font>
      <b/>
      <sz val="17"/>
      <color rgb="FF0000FF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B0F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20" fillId="0" borderId="0"/>
    <xf numFmtId="0" fontId="20" fillId="0" borderId="0"/>
    <xf numFmtId="0" fontId="29" fillId="0" borderId="0"/>
    <xf numFmtId="0" fontId="29" fillId="0" borderId="0"/>
  </cellStyleXfs>
  <cellXfs count="201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9" fontId="14" fillId="0" borderId="0" xfId="1" applyNumberFormat="1" applyFont="1"/>
    <xf numFmtId="49" fontId="14" fillId="0" borderId="0" xfId="1" applyNumberFormat="1" applyFont="1" applyBorder="1"/>
    <xf numFmtId="0" fontId="11" fillId="0" borderId="1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49" fontId="14" fillId="0" borderId="14" xfId="1" applyNumberFormat="1" applyFont="1" applyBorder="1"/>
    <xf numFmtId="0" fontId="11" fillId="0" borderId="4" xfId="0" applyFont="1" applyBorder="1" applyAlignment="1">
      <alignment horizontal="center" vertical="center" wrapText="1"/>
    </xf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9" fillId="0" borderId="0" xfId="2" applyNumberFormat="1" applyFont="1" applyAlignment="1">
      <alignment horizontal="left" vertical="center" wrapText="1"/>
    </xf>
    <xf numFmtId="3" fontId="3" fillId="0" borderId="1" xfId="1" applyNumberFormat="1" applyFont="1" applyBorder="1" applyAlignment="1">
      <alignment horizontal="center"/>
    </xf>
    <xf numFmtId="3" fontId="3" fillId="0" borderId="4" xfId="1" applyNumberFormat="1" applyFont="1" applyBorder="1" applyAlignment="1">
      <alignment horizontal="center"/>
    </xf>
    <xf numFmtId="3" fontId="3" fillId="2" borderId="1" xfId="1" applyNumberFormat="1" applyFont="1" applyFill="1" applyBorder="1" applyAlignment="1">
      <alignment horizontal="center"/>
    </xf>
    <xf numFmtId="3" fontId="3" fillId="3" borderId="12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13" fillId="2" borderId="7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3" fontId="11" fillId="6" borderId="3" xfId="1" applyNumberFormat="1" applyFont="1" applyFill="1" applyBorder="1" applyAlignment="1">
      <alignment horizontal="center"/>
    </xf>
    <xf numFmtId="3" fontId="3" fillId="6" borderId="12" xfId="1" applyNumberFormat="1" applyFont="1" applyFill="1" applyBorder="1" applyAlignment="1">
      <alignment horizontal="center"/>
    </xf>
    <xf numFmtId="0" fontId="11" fillId="8" borderId="13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2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3" fillId="2" borderId="15" xfId="1" applyNumberFormat="1" applyFont="1" applyFill="1" applyBorder="1" applyAlignment="1">
      <alignment horizontal="center"/>
    </xf>
    <xf numFmtId="3" fontId="11" fillId="5" borderId="16" xfId="1" applyNumberFormat="1" applyFont="1" applyFill="1" applyBorder="1" applyAlignment="1">
      <alignment horizontal="center"/>
    </xf>
    <xf numFmtId="3" fontId="11" fillId="3" borderId="17" xfId="1" applyNumberFormat="1" applyFont="1" applyFill="1" applyBorder="1" applyAlignment="1">
      <alignment horizontal="center"/>
    </xf>
    <xf numFmtId="3" fontId="11" fillId="4" borderId="16" xfId="1" applyNumberFormat="1" applyFont="1" applyFill="1" applyBorder="1" applyAlignment="1">
      <alignment horizontal="center"/>
    </xf>
    <xf numFmtId="3" fontId="11" fillId="8" borderId="17" xfId="1" applyNumberFormat="1" applyFont="1" applyFill="1" applyBorder="1" applyAlignment="1">
      <alignment horizontal="center"/>
    </xf>
    <xf numFmtId="3" fontId="11" fillId="6" borderId="17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6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3" fontId="11" fillId="0" borderId="8" xfId="1" applyNumberFormat="1" applyFont="1" applyFill="1" applyBorder="1" applyAlignment="1">
      <alignment horizontal="center"/>
    </xf>
    <xf numFmtId="3" fontId="11" fillId="0" borderId="16" xfId="1" applyNumberFormat="1" applyFont="1" applyFill="1" applyBorder="1" applyAlignment="1">
      <alignment horizontal="center"/>
    </xf>
    <xf numFmtId="3" fontId="11" fillId="0" borderId="9" xfId="1" applyNumberFormat="1" applyFont="1" applyFill="1" applyBorder="1" applyAlignment="1">
      <alignment horizontal="center"/>
    </xf>
    <xf numFmtId="3" fontId="11" fillId="0" borderId="4" xfId="1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3" fontId="11" fillId="0" borderId="14" xfId="1" applyNumberFormat="1" applyFont="1" applyFill="1" applyBorder="1" applyAlignment="1">
      <alignment horizontal="center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2" xfId="1" applyNumberFormat="1" applyFont="1" applyFill="1" applyBorder="1" applyAlignment="1">
      <alignment horizontal="center" vertical="center" wrapText="1"/>
    </xf>
    <xf numFmtId="49" fontId="3" fillId="9" borderId="14" xfId="1" applyNumberFormat="1" applyFont="1" applyFill="1" applyBorder="1" applyAlignment="1">
      <alignment horizontal="center" vertical="center" wrapText="1"/>
    </xf>
    <xf numFmtId="164" fontId="13" fillId="2" borderId="7" xfId="1" applyNumberFormat="1" applyFont="1" applyFill="1" applyBorder="1" applyAlignment="1">
      <alignment horizontal="center"/>
    </xf>
    <xf numFmtId="164" fontId="13" fillId="2" borderId="15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2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2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2" xfId="1" applyNumberFormat="1" applyFont="1" applyFill="1" applyBorder="1" applyAlignment="1">
      <alignment horizontal="center"/>
    </xf>
    <xf numFmtId="164" fontId="10" fillId="5" borderId="8" xfId="1" applyNumberFormat="1" applyFont="1" applyFill="1" applyBorder="1" applyAlignment="1">
      <alignment horizontal="center"/>
    </xf>
    <xf numFmtId="164" fontId="10" fillId="5" borderId="16" xfId="1" applyNumberFormat="1" applyFont="1" applyFill="1" applyBorder="1" applyAlignment="1">
      <alignment horizontal="center"/>
    </xf>
    <xf numFmtId="164" fontId="10" fillId="5" borderId="9" xfId="1" applyNumberFormat="1" applyFont="1" applyFill="1" applyBorder="1" applyAlignment="1">
      <alignment horizontal="center"/>
    </xf>
    <xf numFmtId="164" fontId="10" fillId="3" borderId="3" xfId="1" applyNumberFormat="1" applyFont="1" applyFill="1" applyBorder="1" applyAlignment="1">
      <alignment horizontal="center"/>
    </xf>
    <xf numFmtId="164" fontId="10" fillId="3" borderId="17" xfId="1" applyNumberFormat="1" applyFont="1" applyFill="1" applyBorder="1" applyAlignment="1">
      <alignment horizontal="center"/>
    </xf>
    <xf numFmtId="164" fontId="10" fillId="3" borderId="10" xfId="1" applyNumberFormat="1" applyFont="1" applyFill="1" applyBorder="1" applyAlignment="1">
      <alignment horizontal="center"/>
    </xf>
    <xf numFmtId="164" fontId="10" fillId="4" borderId="8" xfId="1" applyNumberFormat="1" applyFont="1" applyFill="1" applyBorder="1" applyAlignment="1">
      <alignment horizontal="center"/>
    </xf>
    <xf numFmtId="164" fontId="10" fillId="4" borderId="16" xfId="1" applyNumberFormat="1" applyFont="1" applyFill="1" applyBorder="1" applyAlignment="1">
      <alignment horizontal="center"/>
    </xf>
    <xf numFmtId="164" fontId="10" fillId="4" borderId="9" xfId="1" applyNumberFormat="1" applyFont="1" applyFill="1" applyBorder="1" applyAlignment="1">
      <alignment horizontal="center"/>
    </xf>
    <xf numFmtId="164" fontId="10" fillId="8" borderId="3" xfId="1" applyNumberFormat="1" applyFont="1" applyFill="1" applyBorder="1" applyAlignment="1">
      <alignment horizontal="center"/>
    </xf>
    <xf numFmtId="164" fontId="10" fillId="8" borderId="17" xfId="1" applyNumberFormat="1" applyFont="1" applyFill="1" applyBorder="1" applyAlignment="1">
      <alignment horizontal="center"/>
    </xf>
    <xf numFmtId="164" fontId="10" fillId="8" borderId="10" xfId="1" applyNumberFormat="1" applyFont="1" applyFill="1" applyBorder="1" applyAlignment="1">
      <alignment horizontal="center"/>
    </xf>
    <xf numFmtId="164" fontId="10" fillId="7" borderId="8" xfId="1" applyNumberFormat="1" applyFont="1" applyFill="1" applyBorder="1" applyAlignment="1">
      <alignment horizontal="center"/>
    </xf>
    <xf numFmtId="164" fontId="10" fillId="7" borderId="16" xfId="1" applyNumberFormat="1" applyFont="1" applyFill="1" applyBorder="1" applyAlignment="1">
      <alignment horizontal="center"/>
    </xf>
    <xf numFmtId="164" fontId="10" fillId="7" borderId="9" xfId="1" applyNumberFormat="1" applyFont="1" applyFill="1" applyBorder="1" applyAlignment="1">
      <alignment horizontal="center"/>
    </xf>
    <xf numFmtId="164" fontId="10" fillId="6" borderId="3" xfId="1" applyNumberFormat="1" applyFont="1" applyFill="1" applyBorder="1" applyAlignment="1">
      <alignment horizontal="center"/>
    </xf>
    <xf numFmtId="164" fontId="10" fillId="6" borderId="17" xfId="1" applyNumberFormat="1" applyFont="1" applyFill="1" applyBorder="1" applyAlignment="1">
      <alignment horizontal="center"/>
    </xf>
    <xf numFmtId="164" fontId="10" fillId="6" borderId="10" xfId="1" applyNumberFormat="1" applyFont="1" applyFill="1" applyBorder="1" applyAlignment="1">
      <alignment horizontal="center"/>
    </xf>
    <xf numFmtId="3" fontId="10" fillId="0" borderId="8" xfId="1" applyNumberFormat="1" applyFont="1" applyFill="1" applyBorder="1" applyAlignment="1">
      <alignment horizontal="center"/>
    </xf>
    <xf numFmtId="3" fontId="10" fillId="0" borderId="4" xfId="1" applyNumberFormat="1" applyFont="1" applyFill="1" applyBorder="1" applyAlignment="1">
      <alignment horizontal="center"/>
    </xf>
    <xf numFmtId="164" fontId="11" fillId="2" borderId="8" xfId="1" applyNumberFormat="1" applyFont="1" applyFill="1" applyBorder="1" applyAlignment="1">
      <alignment horizontal="center"/>
    </xf>
    <xf numFmtId="164" fontId="10" fillId="0" borderId="4" xfId="1" applyNumberFormat="1" applyFont="1" applyFill="1" applyBorder="1" applyAlignment="1">
      <alignment horizontal="center"/>
    </xf>
    <xf numFmtId="164" fontId="11" fillId="2" borderId="9" xfId="1" applyNumberFormat="1" applyFont="1" applyFill="1" applyBorder="1" applyAlignment="1">
      <alignment horizontal="center"/>
    </xf>
    <xf numFmtId="164" fontId="10" fillId="0" borderId="14" xfId="1" applyNumberFormat="1" applyFont="1" applyFill="1" applyBorder="1" applyAlignment="1">
      <alignment horizontal="center"/>
    </xf>
    <xf numFmtId="164" fontId="11" fillId="2" borderId="16" xfId="1" applyNumberFormat="1" applyFont="1" applyFill="1" applyBorder="1" applyAlignment="1">
      <alignment horizontal="center"/>
    </xf>
    <xf numFmtId="164" fontId="10" fillId="0" borderId="2" xfId="1" applyNumberFormat="1" applyFont="1" applyFill="1" applyBorder="1" applyAlignment="1">
      <alignment horizontal="center"/>
    </xf>
    <xf numFmtId="3" fontId="22" fillId="0" borderId="5" xfId="0" applyNumberFormat="1" applyFont="1" applyFill="1" applyBorder="1" applyAlignment="1">
      <alignment horizontal="center" vertical="center"/>
    </xf>
    <xf numFmtId="3" fontId="22" fillId="0" borderId="2" xfId="0" applyNumberFormat="1" applyFont="1" applyFill="1" applyBorder="1" applyAlignment="1">
      <alignment horizontal="center" vertical="center"/>
    </xf>
    <xf numFmtId="3" fontId="22" fillId="0" borderId="6" xfId="0" applyNumberFormat="1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3" fontId="24" fillId="0" borderId="4" xfId="0" applyNumberFormat="1" applyFont="1" applyFill="1" applyBorder="1" applyAlignment="1">
      <alignment horizontal="center" vertical="center"/>
    </xf>
    <xf numFmtId="3" fontId="22" fillId="2" borderId="7" xfId="1" applyNumberFormat="1" applyFont="1" applyFill="1" applyBorder="1" applyAlignment="1">
      <alignment horizontal="center" vertical="center"/>
    </xf>
    <xf numFmtId="3" fontId="22" fillId="2" borderId="15" xfId="1" applyNumberFormat="1" applyFont="1" applyFill="1" applyBorder="1" applyAlignment="1">
      <alignment horizontal="center" vertical="center"/>
    </xf>
    <xf numFmtId="3" fontId="24" fillId="2" borderId="1" xfId="1" applyNumberFormat="1" applyFont="1" applyFill="1" applyBorder="1" applyAlignment="1">
      <alignment horizontal="center" vertical="center"/>
    </xf>
    <xf numFmtId="164" fontId="22" fillId="0" borderId="5" xfId="0" applyNumberFormat="1" applyFont="1" applyFill="1" applyBorder="1" applyAlignment="1">
      <alignment horizontal="center" vertical="center"/>
    </xf>
    <xf numFmtId="164" fontId="22" fillId="0" borderId="2" xfId="0" applyNumberFormat="1" applyFont="1" applyFill="1" applyBorder="1" applyAlignment="1">
      <alignment horizontal="center" vertical="center"/>
    </xf>
    <xf numFmtId="164" fontId="22" fillId="0" borderId="6" xfId="0" applyNumberFormat="1" applyFont="1" applyFill="1" applyBorder="1" applyAlignment="1">
      <alignment horizontal="center" vertical="center"/>
    </xf>
    <xf numFmtId="164" fontId="25" fillId="0" borderId="4" xfId="1" applyNumberFormat="1" applyFont="1" applyFill="1" applyBorder="1" applyAlignment="1">
      <alignment horizontal="center"/>
    </xf>
    <xf numFmtId="164" fontId="24" fillId="0" borderId="4" xfId="0" applyNumberFormat="1" applyFont="1" applyFill="1" applyBorder="1" applyAlignment="1">
      <alignment horizontal="center" vertical="center"/>
    </xf>
    <xf numFmtId="49" fontId="11" fillId="0" borderId="18" xfId="1" applyNumberFormat="1" applyFont="1" applyFill="1" applyBorder="1" applyAlignment="1">
      <alignment horizontal="center"/>
    </xf>
    <xf numFmtId="49" fontId="6" fillId="0" borderId="0" xfId="1" applyNumberFormat="1" applyFont="1" applyFill="1" applyBorder="1" applyAlignment="1">
      <alignment horizontal="center"/>
    </xf>
    <xf numFmtId="49" fontId="9" fillId="0" borderId="0" xfId="2" applyNumberFormat="1" applyFont="1" applyFill="1" applyBorder="1" applyAlignment="1">
      <alignment horizontal="center"/>
    </xf>
    <xf numFmtId="3" fontId="13" fillId="0" borderId="0" xfId="2" applyNumberFormat="1" applyFont="1" applyFill="1" applyBorder="1" applyAlignment="1">
      <alignment horizontal="center"/>
    </xf>
    <xf numFmtId="164" fontId="25" fillId="2" borderId="8" xfId="1" applyNumberFormat="1" applyFont="1" applyFill="1" applyBorder="1" applyAlignment="1">
      <alignment horizontal="center"/>
    </xf>
    <xf numFmtId="164" fontId="23" fillId="0" borderId="4" xfId="0" applyNumberFormat="1" applyFont="1" applyFill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/>
    </xf>
    <xf numFmtId="164" fontId="10" fillId="0" borderId="3" xfId="1" applyNumberFormat="1" applyFont="1" applyFill="1" applyBorder="1" applyAlignment="1">
      <alignment horizontal="center"/>
    </xf>
    <xf numFmtId="164" fontId="10" fillId="0" borderId="17" xfId="1" applyNumberFormat="1" applyFont="1" applyFill="1" applyBorder="1" applyAlignment="1">
      <alignment horizontal="center"/>
    </xf>
    <xf numFmtId="164" fontId="10" fillId="0" borderId="10" xfId="1" applyNumberFormat="1" applyFont="1" applyFill="1" applyBorder="1" applyAlignment="1">
      <alignment horizontal="center"/>
    </xf>
    <xf numFmtId="164" fontId="3" fillId="0" borderId="4" xfId="1" applyNumberFormat="1" applyFont="1" applyFill="1" applyBorder="1" applyAlignment="1">
      <alignment horizontal="center"/>
    </xf>
    <xf numFmtId="4" fontId="24" fillId="0" borderId="1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12" fillId="9" borderId="14" xfId="1" applyNumberFormat="1" applyFont="1" applyFill="1" applyBorder="1" applyAlignment="1">
      <alignment horizontal="center" vertical="center" wrapText="1"/>
    </xf>
    <xf numFmtId="164" fontId="3" fillId="0" borderId="12" xfId="1" applyNumberFormat="1" applyFont="1" applyFill="1" applyBorder="1" applyAlignment="1">
      <alignment horizontal="center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0" fontId="11" fillId="0" borderId="12" xfId="0" applyFont="1" applyBorder="1" applyAlignment="1">
      <alignment horizontal="center" vertical="center" wrapText="1"/>
    </xf>
    <xf numFmtId="164" fontId="3" fillId="6" borderId="3" xfId="1" applyNumberFormat="1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 vertical="center" wrapText="1"/>
    </xf>
    <xf numFmtId="164" fontId="10" fillId="6" borderId="12" xfId="1" applyNumberFormat="1" applyFont="1" applyFill="1" applyBorder="1" applyAlignment="1">
      <alignment horizontal="center"/>
    </xf>
    <xf numFmtId="164" fontId="10" fillId="6" borderId="19" xfId="1" applyNumberFormat="1" applyFont="1" applyFill="1" applyBorder="1" applyAlignment="1">
      <alignment horizontal="center"/>
    </xf>
    <xf numFmtId="164" fontId="10" fillId="6" borderId="20" xfId="1" applyNumberFormat="1" applyFont="1" applyFill="1" applyBorder="1" applyAlignment="1">
      <alignment horizontal="center"/>
    </xf>
    <xf numFmtId="49" fontId="28" fillId="0" borderId="0" xfId="5" applyNumberFormat="1" applyFont="1"/>
    <xf numFmtId="0" fontId="27" fillId="0" borderId="0" xfId="4" applyFont="1" applyAlignment="1">
      <alignment horizontal="center"/>
    </xf>
    <xf numFmtId="0" fontId="27" fillId="0" borderId="0" xfId="4" applyFont="1"/>
    <xf numFmtId="0" fontId="29" fillId="0" borderId="0" xfId="5"/>
    <xf numFmtId="0" fontId="32" fillId="0" borderId="0" xfId="6" applyFont="1" applyAlignment="1">
      <alignment horizontal="center"/>
    </xf>
    <xf numFmtId="0" fontId="27" fillId="0" borderId="0" xfId="4" applyFont="1" applyAlignment="1"/>
    <xf numFmtId="164" fontId="25" fillId="5" borderId="8" xfId="1" applyNumberFormat="1" applyFont="1" applyFill="1" applyBorder="1" applyAlignment="1">
      <alignment horizontal="center"/>
    </xf>
    <xf numFmtId="164" fontId="25" fillId="3" borderId="3" xfId="1" applyNumberFormat="1" applyFont="1" applyFill="1" applyBorder="1" applyAlignment="1">
      <alignment horizontal="center"/>
    </xf>
    <xf numFmtId="164" fontId="25" fillId="4" borderId="8" xfId="1" applyNumberFormat="1" applyFont="1" applyFill="1" applyBorder="1" applyAlignment="1">
      <alignment horizontal="center"/>
    </xf>
    <xf numFmtId="164" fontId="25" fillId="8" borderId="3" xfId="1" applyNumberFormat="1" applyFont="1" applyFill="1" applyBorder="1" applyAlignment="1">
      <alignment horizontal="center"/>
    </xf>
    <xf numFmtId="164" fontId="25" fillId="7" borderId="8" xfId="1" applyNumberFormat="1" applyFont="1" applyFill="1" applyBorder="1" applyAlignment="1">
      <alignment horizontal="center"/>
    </xf>
    <xf numFmtId="164" fontId="25" fillId="6" borderId="3" xfId="1" applyNumberFormat="1" applyFont="1" applyFill="1" applyBorder="1" applyAlignment="1">
      <alignment horizontal="center"/>
    </xf>
    <xf numFmtId="164" fontId="24" fillId="0" borderId="5" xfId="0" applyNumberFormat="1" applyFont="1" applyFill="1" applyBorder="1" applyAlignment="1">
      <alignment horizontal="center" vertical="center"/>
    </xf>
    <xf numFmtId="164" fontId="24" fillId="0" borderId="2" xfId="0" applyNumberFormat="1" applyFont="1" applyFill="1" applyBorder="1" applyAlignment="1">
      <alignment horizontal="center" vertical="center"/>
    </xf>
    <xf numFmtId="164" fontId="24" fillId="0" borderId="6" xfId="0" applyNumberFormat="1" applyFont="1" applyFill="1" applyBorder="1" applyAlignment="1">
      <alignment horizontal="center" vertical="center"/>
    </xf>
    <xf numFmtId="3" fontId="12" fillId="5" borderId="8" xfId="1" applyNumberFormat="1" applyFont="1" applyFill="1" applyBorder="1" applyAlignment="1">
      <alignment horizontal="center"/>
    </xf>
    <xf numFmtId="3" fontId="12" fillId="3" borderId="12" xfId="1" applyNumberFormat="1" applyFont="1" applyFill="1" applyBorder="1" applyAlignment="1">
      <alignment horizontal="center"/>
    </xf>
    <xf numFmtId="3" fontId="12" fillId="4" borderId="8" xfId="1" applyNumberFormat="1" applyFont="1" applyFill="1" applyBorder="1" applyAlignment="1">
      <alignment horizontal="center"/>
    </xf>
    <xf numFmtId="3" fontId="12" fillId="8" borderId="12" xfId="1" applyNumberFormat="1" applyFont="1" applyFill="1" applyBorder="1" applyAlignment="1">
      <alignment horizontal="center"/>
    </xf>
    <xf numFmtId="3" fontId="12" fillId="7" borderId="8" xfId="1" applyNumberFormat="1" applyFont="1" applyFill="1" applyBorder="1" applyAlignment="1">
      <alignment horizontal="center"/>
    </xf>
    <xf numFmtId="3" fontId="12" fillId="6" borderId="12" xfId="1" applyNumberFormat="1" applyFont="1" applyFill="1" applyBorder="1" applyAlignment="1">
      <alignment horizontal="center"/>
    </xf>
    <xf numFmtId="3" fontId="12" fillId="0" borderId="4" xfId="1" applyNumberFormat="1" applyFont="1" applyBorder="1" applyAlignment="1">
      <alignment horizontal="center"/>
    </xf>
    <xf numFmtId="3" fontId="23" fillId="0" borderId="5" xfId="0" applyNumberFormat="1" applyFont="1" applyFill="1" applyBorder="1" applyAlignment="1">
      <alignment horizontal="center" vertical="center"/>
    </xf>
    <xf numFmtId="3" fontId="23" fillId="0" borderId="2" xfId="0" applyNumberFormat="1" applyFont="1" applyFill="1" applyBorder="1" applyAlignment="1">
      <alignment horizontal="center" vertical="center"/>
    </xf>
    <xf numFmtId="3" fontId="23" fillId="0" borderId="6" xfId="0" applyNumberFormat="1" applyFont="1" applyFill="1" applyBorder="1" applyAlignment="1">
      <alignment horizontal="center" vertical="center"/>
    </xf>
    <xf numFmtId="1" fontId="24" fillId="0" borderId="4" xfId="1" applyNumberFormat="1" applyFont="1" applyFill="1" applyBorder="1" applyAlignment="1">
      <alignment horizontal="center"/>
    </xf>
    <xf numFmtId="4" fontId="19" fillId="0" borderId="11" xfId="0" applyNumberFormat="1" applyFont="1" applyFill="1" applyBorder="1" applyAlignment="1">
      <alignment horizontal="center" vertical="center" wrapText="1"/>
    </xf>
    <xf numFmtId="3" fontId="19" fillId="0" borderId="4" xfId="0" applyNumberFormat="1" applyFont="1" applyFill="1" applyBorder="1" applyAlignment="1">
      <alignment horizontal="center" vertical="center"/>
    </xf>
    <xf numFmtId="0" fontId="34" fillId="0" borderId="0" xfId="4" applyFont="1" applyAlignment="1">
      <alignment horizontal="center"/>
    </xf>
    <xf numFmtId="0" fontId="30" fillId="0" borderId="0" xfId="5" applyFont="1" applyAlignment="1">
      <alignment horizontal="center"/>
    </xf>
    <xf numFmtId="0" fontId="33" fillId="0" borderId="0" xfId="6" applyFont="1" applyAlignment="1">
      <alignment horizontal="center"/>
    </xf>
    <xf numFmtId="0" fontId="36" fillId="0" borderId="0" xfId="4" applyFont="1" applyAlignment="1">
      <alignment horizontal="center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26" fillId="0" borderId="0" xfId="1" applyNumberFormat="1" applyFont="1" applyAlignment="1">
      <alignment horizontal="center"/>
    </xf>
    <xf numFmtId="49" fontId="21" fillId="0" borderId="0" xfId="2" applyNumberFormat="1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 textRotation="180"/>
    </xf>
    <xf numFmtId="49" fontId="2" fillId="3" borderId="3" xfId="1" applyNumberFormat="1" applyFont="1" applyFill="1" applyBorder="1" applyAlignment="1">
      <alignment horizontal="center" vertical="center" textRotation="180"/>
    </xf>
    <xf numFmtId="49" fontId="2" fillId="4" borderId="1" xfId="1" applyNumberFormat="1" applyFont="1" applyFill="1" applyBorder="1" applyAlignment="1">
      <alignment horizontal="center" vertical="center" textRotation="180"/>
    </xf>
    <xf numFmtId="49" fontId="2" fillId="4" borderId="3" xfId="1" applyNumberFormat="1" applyFont="1" applyFill="1" applyBorder="1" applyAlignment="1">
      <alignment horizontal="center" vertical="center" textRotation="180"/>
    </xf>
    <xf numFmtId="49" fontId="2" fillId="6" borderId="1" xfId="1" applyNumberFormat="1" applyFont="1" applyFill="1" applyBorder="1" applyAlignment="1">
      <alignment horizontal="center" vertical="center" textRotation="180"/>
    </xf>
    <xf numFmtId="49" fontId="2" fillId="6" borderId="3" xfId="1" applyNumberFormat="1" applyFont="1" applyFill="1" applyBorder="1" applyAlignment="1">
      <alignment horizontal="center" vertical="center" textRotation="180"/>
    </xf>
    <xf numFmtId="0" fontId="3" fillId="0" borderId="14" xfId="0" applyFont="1" applyBorder="1" applyAlignment="1">
      <alignment horizontal="center" vertical="center" wrapText="1"/>
    </xf>
    <xf numFmtId="3" fontId="24" fillId="10" borderId="1" xfId="1" applyNumberFormat="1" applyFont="1" applyFill="1" applyBorder="1" applyAlignment="1">
      <alignment horizontal="center" vertical="center"/>
    </xf>
    <xf numFmtId="3" fontId="24" fillId="10" borderId="12" xfId="1" applyNumberFormat="1" applyFont="1" applyFill="1" applyBorder="1" applyAlignment="1">
      <alignment horizontal="center" vertical="center"/>
    </xf>
    <xf numFmtId="3" fontId="24" fillId="10" borderId="3" xfId="1" applyNumberFormat="1" applyFont="1" applyFill="1" applyBorder="1" applyAlignment="1">
      <alignment horizontal="center" vertical="center"/>
    </xf>
    <xf numFmtId="3" fontId="24" fillId="6" borderId="1" xfId="1" applyNumberFormat="1" applyFont="1" applyFill="1" applyBorder="1" applyAlignment="1">
      <alignment horizontal="center" vertical="center"/>
    </xf>
    <xf numFmtId="3" fontId="24" fillId="6" borderId="3" xfId="1" applyNumberFormat="1" applyFont="1" applyFill="1" applyBorder="1" applyAlignment="1">
      <alignment horizontal="center" vertical="center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49" fontId="8" fillId="0" borderId="0" xfId="1" applyNumberFormat="1" applyFont="1" applyAlignment="1">
      <alignment horizontal="center"/>
    </xf>
    <xf numFmtId="49" fontId="2" fillId="6" borderId="12" xfId="1" applyNumberFormat="1" applyFont="1" applyFill="1" applyBorder="1" applyAlignment="1">
      <alignment horizontal="center" vertical="center" textRotation="180"/>
    </xf>
    <xf numFmtId="164" fontId="25" fillId="6" borderId="1" xfId="1" applyNumberFormat="1" applyFont="1" applyFill="1" applyBorder="1" applyAlignment="1">
      <alignment horizontal="center" vertical="center"/>
    </xf>
    <xf numFmtId="164" fontId="25" fillId="6" borderId="3" xfId="1" applyNumberFormat="1" applyFont="1" applyFill="1" applyBorder="1" applyAlignment="1">
      <alignment horizontal="center" vertical="center"/>
    </xf>
    <xf numFmtId="164" fontId="25" fillId="10" borderId="1" xfId="1" applyNumberFormat="1" applyFont="1" applyFill="1" applyBorder="1" applyAlignment="1">
      <alignment horizontal="center" vertical="center"/>
    </xf>
    <xf numFmtId="164" fontId="25" fillId="10" borderId="12" xfId="1" applyNumberFormat="1" applyFont="1" applyFill="1" applyBorder="1" applyAlignment="1">
      <alignment horizontal="center" vertical="center"/>
    </xf>
    <xf numFmtId="164" fontId="25" fillId="10" borderId="3" xfId="1" applyNumberFormat="1" applyFont="1" applyFill="1" applyBorder="1" applyAlignment="1">
      <alignment horizontal="center" vertical="center"/>
    </xf>
  </cellXfs>
  <cellStyles count="7">
    <cellStyle name="Normale" xfId="0" builtinId="0"/>
    <cellStyle name="Normale 2" xfId="3" xr:uid="{00000000-0005-0000-0000-000001000000}"/>
    <cellStyle name="Normale_(Mafia+Terrorismo; prospetti)" xfId="2" xr:uid="{00000000-0005-0000-0000-000002000000}"/>
    <cellStyle name="Normale_DDA noti 00-03 (mafia)" xfId="4" xr:uid="{00000000-0005-0000-0000-000003000000}"/>
    <cellStyle name="Normale_Immigrazione; pres." xfId="6" xr:uid="{00000000-0005-0000-0000-000004000000}"/>
    <cellStyle name="Normale_Maternitàpenale2001" xfId="1" xr:uid="{00000000-0005-0000-0000-000005000000}"/>
    <cellStyle name="Normale_Patrocinio; pres. tabelle" xfId="5" xr:uid="{00000000-0005-0000-0000-000006000000}"/>
  </cellStyles>
  <dxfs count="0"/>
  <tableStyles count="0" defaultTableStyle="TableStyleMedium2" defaultPivotStyle="PivotStyleLight16"/>
  <colors>
    <mruColors>
      <color rgb="FF0000FF"/>
      <color rgb="FF00FFFF"/>
      <color rgb="FF006600"/>
      <color rgb="FFFF0066"/>
      <color rgb="FF33CC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8:Z24"/>
  <sheetViews>
    <sheetView zoomScale="75" zoomScaleNormal="75" workbookViewId="0">
      <selection activeCell="Q20" sqref="Q20"/>
    </sheetView>
  </sheetViews>
  <sheetFormatPr defaultColWidth="8" defaultRowHeight="12.75" x14ac:dyDescent="0.2"/>
  <cols>
    <col min="1" max="16384" width="8" style="144"/>
  </cols>
  <sheetData>
    <row r="8" spans="1:26" s="141" customFormat="1" ht="22.5" x14ac:dyDescent="0.3">
      <c r="A8" s="169" t="s">
        <v>54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</row>
    <row r="9" spans="1:26" s="141" customFormat="1" ht="22.5" x14ac:dyDescent="0.3">
      <c r="A9" s="169" t="s">
        <v>55</v>
      </c>
      <c r="B9" s="169"/>
      <c r="C9" s="169"/>
      <c r="D9" s="169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</row>
    <row r="10" spans="1:26" s="143" customFormat="1" ht="22.5" x14ac:dyDescent="0.3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</row>
    <row r="11" spans="1:26" ht="25.5" customHeight="1" x14ac:dyDescent="0.2"/>
    <row r="12" spans="1:26" ht="21.75" x14ac:dyDescent="0.3">
      <c r="A12" s="170" t="s">
        <v>52</v>
      </c>
      <c r="B12" s="170"/>
      <c r="C12" s="170"/>
      <c r="D12" s="17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</row>
    <row r="13" spans="1:26" ht="22.5" x14ac:dyDescent="0.3">
      <c r="A13" s="142"/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</row>
    <row r="14" spans="1:26" s="146" customFormat="1" ht="22.5" x14ac:dyDescent="0.3">
      <c r="A14" s="172" t="s">
        <v>64</v>
      </c>
      <c r="B14" s="172"/>
      <c r="C14" s="172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  <c r="O14" s="172"/>
      <c r="P14" s="172"/>
      <c r="Q14" s="172"/>
      <c r="R14" s="172"/>
      <c r="S14" s="145"/>
      <c r="T14" s="145"/>
      <c r="U14" s="145"/>
      <c r="V14" s="145"/>
      <c r="W14" s="145"/>
      <c r="X14" s="145"/>
      <c r="Y14" s="145"/>
      <c r="Z14" s="145"/>
    </row>
    <row r="15" spans="1:26" s="143" customFormat="1" ht="22.5" x14ac:dyDescent="0.3">
      <c r="A15" s="142"/>
      <c r="B15" s="142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</row>
    <row r="16" spans="1:26" ht="25.5" customHeight="1" x14ac:dyDescent="0.3">
      <c r="A16" s="171" t="s">
        <v>53</v>
      </c>
      <c r="B16" s="171"/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1"/>
      <c r="R16" s="171"/>
    </row>
    <row r="17" spans="1:19" s="143" customFormat="1" ht="22.5" x14ac:dyDescent="0.3">
      <c r="A17" s="142"/>
      <c r="B17" s="142"/>
      <c r="C17" s="142"/>
      <c r="D17" s="142"/>
      <c r="E17" s="142"/>
      <c r="F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</row>
    <row r="18" spans="1:19" ht="25.5" customHeight="1" x14ac:dyDescent="0.2"/>
    <row r="19" spans="1:19" s="143" customFormat="1" ht="22.5" x14ac:dyDescent="0.3">
      <c r="A19" s="142"/>
      <c r="B19" s="142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</row>
    <row r="20" spans="1:19" ht="25.5" customHeight="1" x14ac:dyDescent="0.2"/>
    <row r="21" spans="1:19" s="143" customFormat="1" ht="22.5" x14ac:dyDescent="0.3">
      <c r="S21" s="142"/>
    </row>
    <row r="22" spans="1:19" ht="25.5" customHeight="1" x14ac:dyDescent="0.2"/>
    <row r="23" spans="1:19" s="143" customFormat="1" ht="22.5" x14ac:dyDescent="0.3">
      <c r="A23" s="142"/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P23" s="142"/>
      <c r="Q23" s="142"/>
      <c r="R23" s="142"/>
      <c r="S23" s="142"/>
    </row>
    <row r="24" spans="1:19" ht="25.5" customHeight="1" x14ac:dyDescent="0.2"/>
  </sheetData>
  <mergeCells count="5">
    <mergeCell ref="A8:R8"/>
    <mergeCell ref="A9:R9"/>
    <mergeCell ref="A12:R12"/>
    <mergeCell ref="A16:R16"/>
    <mergeCell ref="A14:R14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57"/>
  <sheetViews>
    <sheetView zoomScale="50" zoomScaleNormal="50" workbookViewId="0">
      <pane xSplit="1" ySplit="7" topLeftCell="B8" activePane="bottomRight" state="frozen"/>
      <selection activeCell="A6" sqref="A6:L6"/>
      <selection pane="topRight" activeCell="A6" sqref="A6:L6"/>
      <selection pane="bottomLeft" activeCell="A6" sqref="A6:L6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3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3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3" s="2" customFormat="1" ht="25.5" customHeight="1" x14ac:dyDescent="0.4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3"/>
      <c r="M4" s="3"/>
    </row>
    <row r="5" spans="1:13" ht="26.25" x14ac:dyDescent="0.35">
      <c r="A5" s="176" t="s">
        <v>56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4"/>
    </row>
    <row r="6" spans="1:13" s="2" customFormat="1" ht="23.25" customHeight="1" thickBot="1" x14ac:dyDescent="0.45">
      <c r="A6" s="175"/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3"/>
      <c r="M6" s="3"/>
    </row>
    <row r="7" spans="1:13" s="6" customFormat="1" ht="228.75" customHeight="1" thickBot="1" x14ac:dyDescent="0.3">
      <c r="A7" s="121" t="s">
        <v>4</v>
      </c>
      <c r="B7" s="60" t="s">
        <v>33</v>
      </c>
      <c r="C7" s="130" t="s">
        <v>34</v>
      </c>
      <c r="D7" s="130" t="s">
        <v>35</v>
      </c>
      <c r="E7" s="130" t="s">
        <v>49</v>
      </c>
      <c r="F7" s="59" t="s">
        <v>31</v>
      </c>
      <c r="G7" s="60" t="s">
        <v>50</v>
      </c>
      <c r="H7" s="59" t="s">
        <v>32</v>
      </c>
      <c r="I7" s="60" t="s">
        <v>36</v>
      </c>
      <c r="J7" s="130" t="s">
        <v>5</v>
      </c>
      <c r="K7" s="130" t="s">
        <v>6</v>
      </c>
      <c r="L7" s="130" t="s">
        <v>7</v>
      </c>
    </row>
    <row r="8" spans="1:13" s="7" customFormat="1" ht="112.5" customHeight="1" thickBot="1" x14ac:dyDescent="0.4">
      <c r="A8" s="120" t="s">
        <v>8</v>
      </c>
      <c r="B8" s="96">
        <v>60</v>
      </c>
      <c r="C8" s="96">
        <v>11642</v>
      </c>
      <c r="D8" s="96">
        <v>3392</v>
      </c>
      <c r="E8" s="96">
        <v>8053</v>
      </c>
      <c r="F8" s="97">
        <v>4805</v>
      </c>
      <c r="G8" s="98">
        <v>6850</v>
      </c>
      <c r="H8" s="97">
        <v>19331</v>
      </c>
      <c r="I8" s="98">
        <v>2618</v>
      </c>
      <c r="J8" s="96">
        <v>24928</v>
      </c>
      <c r="K8" s="96">
        <v>520</v>
      </c>
      <c r="L8" s="100">
        <v>82199</v>
      </c>
    </row>
    <row r="9" spans="1:13" s="7" customFormat="1" ht="42.75" customHeight="1" thickBot="1" x14ac:dyDescent="0.4">
      <c r="A9" s="177" t="s">
        <v>9</v>
      </c>
      <c r="B9" s="178"/>
      <c r="C9" s="178"/>
      <c r="D9" s="178"/>
      <c r="E9" s="178"/>
      <c r="F9" s="178"/>
      <c r="G9" s="178"/>
      <c r="H9" s="178"/>
      <c r="I9" s="178"/>
      <c r="J9" s="178"/>
      <c r="K9" s="185"/>
      <c r="L9" s="8"/>
    </row>
    <row r="10" spans="1:13" s="7" customFormat="1" ht="108.75" customHeight="1" thickBot="1" x14ac:dyDescent="0.4">
      <c r="A10" s="99" t="s">
        <v>10</v>
      </c>
      <c r="B10" s="101">
        <v>4</v>
      </c>
      <c r="C10" s="101">
        <v>4536</v>
      </c>
      <c r="D10" s="101">
        <v>447</v>
      </c>
      <c r="E10" s="101">
        <v>1091</v>
      </c>
      <c r="F10" s="102">
        <v>2123</v>
      </c>
      <c r="G10" s="101">
        <v>2005</v>
      </c>
      <c r="H10" s="102">
        <v>6884</v>
      </c>
      <c r="I10" s="101">
        <v>770</v>
      </c>
      <c r="J10" s="101">
        <v>7724</v>
      </c>
      <c r="K10" s="101">
        <v>82</v>
      </c>
      <c r="L10" s="103">
        <v>25666</v>
      </c>
    </row>
    <row r="11" spans="1:13" s="7" customFormat="1" ht="105.75" customHeight="1" x14ac:dyDescent="0.35">
      <c r="A11" s="25" t="s">
        <v>11</v>
      </c>
      <c r="B11" s="27">
        <v>1</v>
      </c>
      <c r="C11" s="27">
        <v>754</v>
      </c>
      <c r="D11" s="27">
        <v>45</v>
      </c>
      <c r="E11" s="27">
        <v>96</v>
      </c>
      <c r="F11" s="44">
        <v>472</v>
      </c>
      <c r="G11" s="38">
        <v>335</v>
      </c>
      <c r="H11" s="44">
        <v>1298</v>
      </c>
      <c r="I11" s="38">
        <v>88</v>
      </c>
      <c r="J11" s="27">
        <v>1379</v>
      </c>
      <c r="K11" s="27">
        <v>13</v>
      </c>
      <c r="L11" s="28">
        <v>4481</v>
      </c>
      <c r="M11" s="179" t="s">
        <v>12</v>
      </c>
    </row>
    <row r="12" spans="1:13" s="7" customFormat="1" ht="102.75" customHeight="1" thickBot="1" x14ac:dyDescent="0.4">
      <c r="A12" s="21" t="s">
        <v>13</v>
      </c>
      <c r="B12" s="26">
        <v>0</v>
      </c>
      <c r="C12" s="26">
        <v>375</v>
      </c>
      <c r="D12" s="26">
        <v>52</v>
      </c>
      <c r="E12" s="26">
        <v>107</v>
      </c>
      <c r="F12" s="45">
        <v>172</v>
      </c>
      <c r="G12" s="39">
        <v>201</v>
      </c>
      <c r="H12" s="45">
        <v>495</v>
      </c>
      <c r="I12" s="39">
        <v>34</v>
      </c>
      <c r="J12" s="26">
        <v>320</v>
      </c>
      <c r="K12" s="26">
        <v>0</v>
      </c>
      <c r="L12" s="19">
        <v>1756</v>
      </c>
      <c r="M12" s="180"/>
    </row>
    <row r="13" spans="1:13" s="7" customFormat="1" ht="129.75" customHeight="1" x14ac:dyDescent="0.35">
      <c r="A13" s="22" t="s">
        <v>14</v>
      </c>
      <c r="B13" s="23">
        <v>1</v>
      </c>
      <c r="C13" s="23">
        <v>2450</v>
      </c>
      <c r="D13" s="23">
        <v>167</v>
      </c>
      <c r="E13" s="23">
        <v>479</v>
      </c>
      <c r="F13" s="46">
        <v>1112</v>
      </c>
      <c r="G13" s="40">
        <v>1005</v>
      </c>
      <c r="H13" s="46">
        <v>4057</v>
      </c>
      <c r="I13" s="40">
        <v>552</v>
      </c>
      <c r="J13" s="23">
        <v>5059</v>
      </c>
      <c r="K13" s="23">
        <v>19</v>
      </c>
      <c r="L13" s="24">
        <v>14901</v>
      </c>
      <c r="M13" s="181" t="s">
        <v>15</v>
      </c>
    </row>
    <row r="14" spans="1:13" s="7" customFormat="1" ht="129.75" customHeight="1" thickBot="1" x14ac:dyDescent="0.4">
      <c r="A14" s="35" t="s">
        <v>16</v>
      </c>
      <c r="B14" s="36">
        <v>0</v>
      </c>
      <c r="C14" s="36">
        <v>659</v>
      </c>
      <c r="D14" s="36">
        <v>86</v>
      </c>
      <c r="E14" s="36">
        <v>158</v>
      </c>
      <c r="F14" s="47">
        <v>274</v>
      </c>
      <c r="G14" s="41">
        <v>325</v>
      </c>
      <c r="H14" s="47">
        <v>519</v>
      </c>
      <c r="I14" s="41">
        <v>43</v>
      </c>
      <c r="J14" s="36">
        <v>354</v>
      </c>
      <c r="K14" s="36">
        <v>3</v>
      </c>
      <c r="L14" s="37">
        <v>2421</v>
      </c>
      <c r="M14" s="182"/>
    </row>
    <row r="15" spans="1:13" s="7" customFormat="1" ht="117.75" customHeight="1" x14ac:dyDescent="0.35">
      <c r="A15" s="131" t="s">
        <v>28</v>
      </c>
      <c r="B15" s="49">
        <v>0</v>
      </c>
      <c r="C15" s="49">
        <v>59</v>
      </c>
      <c r="D15" s="49">
        <v>10</v>
      </c>
      <c r="E15" s="49">
        <v>29</v>
      </c>
      <c r="F15" s="50">
        <v>23</v>
      </c>
      <c r="G15" s="51">
        <v>25</v>
      </c>
      <c r="H15" s="50">
        <v>98</v>
      </c>
      <c r="I15" s="51">
        <v>4</v>
      </c>
      <c r="J15" s="49">
        <v>98</v>
      </c>
      <c r="K15" s="49">
        <v>17</v>
      </c>
      <c r="L15" s="30">
        <v>363</v>
      </c>
      <c r="M15" s="183" t="s">
        <v>17</v>
      </c>
    </row>
    <row r="16" spans="1:13" s="7" customFormat="1" ht="86.25" customHeight="1" thickBot="1" x14ac:dyDescent="0.4">
      <c r="A16" s="132" t="s">
        <v>27</v>
      </c>
      <c r="B16" s="33">
        <v>2</v>
      </c>
      <c r="C16" s="33">
        <v>178</v>
      </c>
      <c r="D16" s="33">
        <v>44</v>
      </c>
      <c r="E16" s="33">
        <v>95</v>
      </c>
      <c r="F16" s="48">
        <v>49</v>
      </c>
      <c r="G16" s="42">
        <v>91</v>
      </c>
      <c r="H16" s="48">
        <v>302</v>
      </c>
      <c r="I16" s="42">
        <v>44</v>
      </c>
      <c r="J16" s="33">
        <v>397</v>
      </c>
      <c r="K16" s="33">
        <v>25</v>
      </c>
      <c r="L16" s="34">
        <v>1227</v>
      </c>
      <c r="M16" s="184"/>
    </row>
    <row r="17" spans="1:13" s="7" customFormat="1" ht="116.25" customHeight="1" thickBot="1" x14ac:dyDescent="0.4">
      <c r="A17" s="9" t="s">
        <v>30</v>
      </c>
      <c r="B17" s="52">
        <v>0</v>
      </c>
      <c r="C17" s="52">
        <v>61</v>
      </c>
      <c r="D17" s="52">
        <v>43</v>
      </c>
      <c r="E17" s="52">
        <v>127</v>
      </c>
      <c r="F17" s="53">
        <v>21</v>
      </c>
      <c r="G17" s="54">
        <v>23</v>
      </c>
      <c r="H17" s="53">
        <v>115</v>
      </c>
      <c r="I17" s="54">
        <v>5</v>
      </c>
      <c r="J17" s="52">
        <v>117</v>
      </c>
      <c r="K17" s="52">
        <v>5</v>
      </c>
      <c r="L17" s="16">
        <v>517</v>
      </c>
      <c r="M17" s="134" t="s">
        <v>18</v>
      </c>
    </row>
    <row r="18" spans="1:13" s="7" customFormat="1" ht="45.75" customHeight="1" thickBot="1" x14ac:dyDescent="0.4">
      <c r="A18" s="177" t="s">
        <v>19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1"/>
    </row>
    <row r="19" spans="1:13" s="7" customFormat="1" ht="80.25" customHeight="1" thickBot="1" x14ac:dyDescent="0.4">
      <c r="A19" s="99" t="s">
        <v>20</v>
      </c>
      <c r="B19" s="101">
        <v>9</v>
      </c>
      <c r="C19" s="101">
        <v>935</v>
      </c>
      <c r="D19" s="101">
        <v>32</v>
      </c>
      <c r="E19" s="101">
        <v>411</v>
      </c>
      <c r="F19" s="102">
        <v>254</v>
      </c>
      <c r="G19" s="101">
        <v>672</v>
      </c>
      <c r="H19" s="102">
        <v>2015</v>
      </c>
      <c r="I19" s="101">
        <v>419</v>
      </c>
      <c r="J19" s="101">
        <v>986</v>
      </c>
      <c r="K19" s="101">
        <v>56</v>
      </c>
      <c r="L19" s="103">
        <v>5789</v>
      </c>
    </row>
    <row r="20" spans="1:13" s="7" customFormat="1" ht="105.75" customHeight="1" x14ac:dyDescent="0.35">
      <c r="A20" s="25" t="s">
        <v>21</v>
      </c>
      <c r="B20" s="27">
        <v>2</v>
      </c>
      <c r="C20" s="27">
        <v>150</v>
      </c>
      <c r="D20" s="27">
        <v>6</v>
      </c>
      <c r="E20" s="27">
        <v>48</v>
      </c>
      <c r="F20" s="44">
        <v>40</v>
      </c>
      <c r="G20" s="38">
        <v>100</v>
      </c>
      <c r="H20" s="44">
        <v>357</v>
      </c>
      <c r="I20" s="38">
        <v>49</v>
      </c>
      <c r="J20" s="27">
        <v>126</v>
      </c>
      <c r="K20" s="27">
        <v>4</v>
      </c>
      <c r="L20" s="28">
        <v>882</v>
      </c>
      <c r="M20" s="179" t="s">
        <v>12</v>
      </c>
    </row>
    <row r="21" spans="1:13" s="7" customFormat="1" ht="102.75" customHeight="1" thickBot="1" x14ac:dyDescent="0.4">
      <c r="A21" s="21" t="s">
        <v>22</v>
      </c>
      <c r="B21" s="26">
        <v>0</v>
      </c>
      <c r="C21" s="26">
        <v>31</v>
      </c>
      <c r="D21" s="26">
        <v>3</v>
      </c>
      <c r="E21" s="26">
        <v>27</v>
      </c>
      <c r="F21" s="45">
        <v>4</v>
      </c>
      <c r="G21" s="39">
        <v>21</v>
      </c>
      <c r="H21" s="45">
        <v>39</v>
      </c>
      <c r="I21" s="39">
        <v>4</v>
      </c>
      <c r="J21" s="26">
        <v>24</v>
      </c>
      <c r="K21" s="26">
        <v>0</v>
      </c>
      <c r="L21" s="19">
        <v>153</v>
      </c>
      <c r="M21" s="180"/>
    </row>
    <row r="22" spans="1:13" s="7" customFormat="1" ht="129.75" customHeight="1" x14ac:dyDescent="0.35">
      <c r="A22" s="22" t="s">
        <v>23</v>
      </c>
      <c r="B22" s="23">
        <v>5</v>
      </c>
      <c r="C22" s="23">
        <v>587</v>
      </c>
      <c r="D22" s="23">
        <v>16</v>
      </c>
      <c r="E22" s="23">
        <v>212</v>
      </c>
      <c r="F22" s="46">
        <v>168</v>
      </c>
      <c r="G22" s="40">
        <v>442</v>
      </c>
      <c r="H22" s="46">
        <v>1333</v>
      </c>
      <c r="I22" s="40">
        <v>314</v>
      </c>
      <c r="J22" s="23">
        <v>685</v>
      </c>
      <c r="K22" s="23">
        <v>12</v>
      </c>
      <c r="L22" s="24">
        <v>3774</v>
      </c>
      <c r="M22" s="181" t="s">
        <v>15</v>
      </c>
    </row>
    <row r="23" spans="1:13" s="7" customFormat="1" ht="129.75" customHeight="1" thickBot="1" x14ac:dyDescent="0.4">
      <c r="A23" s="35" t="s">
        <v>24</v>
      </c>
      <c r="B23" s="36">
        <v>1</v>
      </c>
      <c r="C23" s="36">
        <v>52</v>
      </c>
      <c r="D23" s="36">
        <v>4</v>
      </c>
      <c r="E23" s="36">
        <v>33</v>
      </c>
      <c r="F23" s="47">
        <v>14</v>
      </c>
      <c r="G23" s="41">
        <v>31</v>
      </c>
      <c r="H23" s="47">
        <v>52</v>
      </c>
      <c r="I23" s="41">
        <v>4</v>
      </c>
      <c r="J23" s="36">
        <v>26</v>
      </c>
      <c r="K23" s="36">
        <v>1</v>
      </c>
      <c r="L23" s="37">
        <v>218</v>
      </c>
      <c r="M23" s="182"/>
    </row>
    <row r="24" spans="1:13" s="7" customFormat="1" ht="86.25" customHeight="1" x14ac:dyDescent="0.35">
      <c r="A24" s="131" t="s">
        <v>25</v>
      </c>
      <c r="B24" s="49">
        <v>0</v>
      </c>
      <c r="C24" s="49">
        <v>15</v>
      </c>
      <c r="D24" s="49">
        <v>3</v>
      </c>
      <c r="E24" s="49">
        <v>12</v>
      </c>
      <c r="F24" s="50">
        <v>2</v>
      </c>
      <c r="G24" s="51">
        <v>8</v>
      </c>
      <c r="H24" s="50">
        <v>22</v>
      </c>
      <c r="I24" s="51">
        <v>3</v>
      </c>
      <c r="J24" s="49">
        <v>17</v>
      </c>
      <c r="K24" s="49">
        <v>17</v>
      </c>
      <c r="L24" s="30">
        <v>99</v>
      </c>
      <c r="M24" s="183" t="s">
        <v>17</v>
      </c>
    </row>
    <row r="25" spans="1:13" s="7" customFormat="1" ht="86.25" customHeight="1" thickBot="1" x14ac:dyDescent="0.4">
      <c r="A25" s="132" t="s">
        <v>26</v>
      </c>
      <c r="B25" s="33">
        <v>1</v>
      </c>
      <c r="C25" s="33">
        <v>85</v>
      </c>
      <c r="D25" s="33">
        <v>0</v>
      </c>
      <c r="E25" s="33">
        <v>45</v>
      </c>
      <c r="F25" s="48">
        <v>18</v>
      </c>
      <c r="G25" s="42">
        <v>62</v>
      </c>
      <c r="H25" s="48">
        <v>162</v>
      </c>
      <c r="I25" s="42">
        <v>37</v>
      </c>
      <c r="J25" s="33">
        <v>93</v>
      </c>
      <c r="K25" s="33">
        <v>15</v>
      </c>
      <c r="L25" s="34">
        <v>518</v>
      </c>
      <c r="M25" s="184"/>
    </row>
    <row r="26" spans="1:13" s="7" customFormat="1" ht="116.25" customHeight="1" thickBot="1" x14ac:dyDescent="0.4">
      <c r="A26" s="133" t="s">
        <v>29</v>
      </c>
      <c r="B26" s="55">
        <v>0</v>
      </c>
      <c r="C26" s="55">
        <v>15</v>
      </c>
      <c r="D26" s="55">
        <v>0</v>
      </c>
      <c r="E26" s="55">
        <v>34</v>
      </c>
      <c r="F26" s="56">
        <v>8</v>
      </c>
      <c r="G26" s="57">
        <v>8</v>
      </c>
      <c r="H26" s="56">
        <v>50</v>
      </c>
      <c r="I26" s="57">
        <v>8</v>
      </c>
      <c r="J26" s="55">
        <v>15</v>
      </c>
      <c r="K26" s="55">
        <v>7</v>
      </c>
      <c r="L26" s="17">
        <v>145</v>
      </c>
      <c r="M26" s="134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33" customHeight="1" x14ac:dyDescent="0.25">
      <c r="A29" s="13" t="s">
        <v>57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  <row r="57" spans="1:1" ht="22.5" x14ac:dyDescent="0.15">
      <c r="A57" s="15"/>
    </row>
  </sheetData>
  <mergeCells count="14">
    <mergeCell ref="A6:K6"/>
    <mergeCell ref="A18:K18"/>
    <mergeCell ref="M20:M21"/>
    <mergeCell ref="M22:M23"/>
    <mergeCell ref="M24:M25"/>
    <mergeCell ref="A9:K9"/>
    <mergeCell ref="M11:M12"/>
    <mergeCell ref="M13:M14"/>
    <mergeCell ref="M15:M16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2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8"/>
  <sheetViews>
    <sheetView zoomScale="50" zoomScaleNormal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4" width="20.28515625" style="5" customWidth="1"/>
    <col min="15" max="16384" width="8" style="5"/>
  </cols>
  <sheetData>
    <row r="1" spans="1:14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4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4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4" s="2" customFormat="1" ht="30" x14ac:dyDescent="0.4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3"/>
      <c r="M4" s="3"/>
    </row>
    <row r="5" spans="1:14" ht="26.25" x14ac:dyDescent="0.35">
      <c r="A5" s="176" t="s">
        <v>56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4"/>
    </row>
    <row r="6" spans="1:14" ht="23.25" customHeight="1" thickBot="1" x14ac:dyDescent="0.35">
      <c r="M6" s="4"/>
    </row>
    <row r="7" spans="1:14" s="6" customFormat="1" ht="228.75" customHeight="1" thickBot="1" x14ac:dyDescent="0.35">
      <c r="A7" s="121" t="s">
        <v>4</v>
      </c>
      <c r="B7" s="60" t="s">
        <v>33</v>
      </c>
      <c r="C7" s="58" t="s">
        <v>34</v>
      </c>
      <c r="D7" s="58" t="s">
        <v>35</v>
      </c>
      <c r="E7" s="130" t="s">
        <v>49</v>
      </c>
      <c r="F7" s="59" t="s">
        <v>31</v>
      </c>
      <c r="G7" s="122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4"/>
    </row>
    <row r="8" spans="1:14" s="7" customFormat="1" ht="112.5" customHeight="1" thickBot="1" x14ac:dyDescent="0.4">
      <c r="A8" s="120" t="s">
        <v>8</v>
      </c>
      <c r="B8" s="163">
        <v>60</v>
      </c>
      <c r="C8" s="163">
        <v>11642</v>
      </c>
      <c r="D8" s="163">
        <v>3392</v>
      </c>
      <c r="E8" s="163">
        <v>8053</v>
      </c>
      <c r="F8" s="164">
        <v>4805</v>
      </c>
      <c r="G8" s="165">
        <v>6850</v>
      </c>
      <c r="H8" s="164">
        <v>19331</v>
      </c>
      <c r="I8" s="165">
        <v>2618</v>
      </c>
      <c r="J8" s="163">
        <v>24928</v>
      </c>
      <c r="K8" s="163">
        <v>520</v>
      </c>
      <c r="L8" s="100">
        <v>82199</v>
      </c>
      <c r="M8" s="4"/>
    </row>
    <row r="9" spans="1:14" s="7" customFormat="1" ht="42.75" customHeight="1" thickBot="1" x14ac:dyDescent="0.4">
      <c r="A9" s="191" t="s">
        <v>37</v>
      </c>
      <c r="B9" s="192"/>
      <c r="C9" s="192"/>
      <c r="D9" s="192"/>
      <c r="E9" s="192"/>
      <c r="F9" s="192"/>
      <c r="G9" s="192"/>
      <c r="H9" s="192"/>
      <c r="I9" s="192"/>
      <c r="J9" s="192"/>
      <c r="K9" s="193"/>
      <c r="L9" s="8"/>
    </row>
    <row r="10" spans="1:14" s="7" customFormat="1" ht="108.75" customHeight="1" thickBot="1" x14ac:dyDescent="0.4">
      <c r="A10" s="99" t="s">
        <v>38</v>
      </c>
      <c r="B10" s="101">
        <v>13</v>
      </c>
      <c r="C10" s="101">
        <v>5471</v>
      </c>
      <c r="D10" s="101">
        <v>479</v>
      </c>
      <c r="E10" s="101">
        <v>1502</v>
      </c>
      <c r="F10" s="102">
        <v>2377</v>
      </c>
      <c r="G10" s="101">
        <v>2677</v>
      </c>
      <c r="H10" s="102">
        <v>8899</v>
      </c>
      <c r="I10" s="101">
        <v>1189</v>
      </c>
      <c r="J10" s="101">
        <v>8710</v>
      </c>
      <c r="K10" s="101">
        <v>138</v>
      </c>
      <c r="L10" s="103">
        <v>31455</v>
      </c>
      <c r="M10" s="4"/>
    </row>
    <row r="11" spans="1:14" s="7" customFormat="1" ht="105.75" customHeight="1" x14ac:dyDescent="0.35">
      <c r="A11" s="25" t="s">
        <v>39</v>
      </c>
      <c r="B11" s="27">
        <v>3</v>
      </c>
      <c r="C11" s="27">
        <v>904</v>
      </c>
      <c r="D11" s="27">
        <v>51</v>
      </c>
      <c r="E11" s="27">
        <v>144</v>
      </c>
      <c r="F11" s="44">
        <v>512</v>
      </c>
      <c r="G11" s="38">
        <v>435</v>
      </c>
      <c r="H11" s="44">
        <v>1655</v>
      </c>
      <c r="I11" s="38">
        <v>137</v>
      </c>
      <c r="J11" s="27">
        <v>1505</v>
      </c>
      <c r="K11" s="27">
        <v>17</v>
      </c>
      <c r="L11" s="156">
        <v>5363</v>
      </c>
      <c r="M11" s="179" t="s">
        <v>12</v>
      </c>
      <c r="N11" s="186">
        <f>SUM(L11:L14)</f>
        <v>28586</v>
      </c>
    </row>
    <row r="12" spans="1:14" s="7" customFormat="1" ht="102.75" customHeight="1" thickBot="1" x14ac:dyDescent="0.4">
      <c r="A12" s="21" t="s">
        <v>40</v>
      </c>
      <c r="B12" s="26">
        <v>0</v>
      </c>
      <c r="C12" s="26">
        <v>406</v>
      </c>
      <c r="D12" s="26">
        <v>55</v>
      </c>
      <c r="E12" s="26">
        <v>134</v>
      </c>
      <c r="F12" s="45">
        <v>176</v>
      </c>
      <c r="G12" s="39">
        <v>222</v>
      </c>
      <c r="H12" s="45">
        <v>534</v>
      </c>
      <c r="I12" s="39">
        <v>38</v>
      </c>
      <c r="J12" s="26">
        <v>344</v>
      </c>
      <c r="K12" s="26">
        <v>0</v>
      </c>
      <c r="L12" s="157">
        <v>1909</v>
      </c>
      <c r="M12" s="180"/>
      <c r="N12" s="187"/>
    </row>
    <row r="13" spans="1:14" s="7" customFormat="1" ht="129.75" customHeight="1" x14ac:dyDescent="0.35">
      <c r="A13" s="22" t="s">
        <v>41</v>
      </c>
      <c r="B13" s="23">
        <v>6</v>
      </c>
      <c r="C13" s="23">
        <v>3037</v>
      </c>
      <c r="D13" s="23">
        <v>183</v>
      </c>
      <c r="E13" s="23">
        <v>691</v>
      </c>
      <c r="F13" s="46">
        <v>1280</v>
      </c>
      <c r="G13" s="40">
        <v>1447</v>
      </c>
      <c r="H13" s="46">
        <v>5390</v>
      </c>
      <c r="I13" s="40">
        <v>866</v>
      </c>
      <c r="J13" s="23">
        <v>5744</v>
      </c>
      <c r="K13" s="23">
        <v>31</v>
      </c>
      <c r="L13" s="158">
        <v>18675</v>
      </c>
      <c r="M13" s="181" t="s">
        <v>15</v>
      </c>
      <c r="N13" s="187"/>
    </row>
    <row r="14" spans="1:14" s="7" customFormat="1" ht="129.75" customHeight="1" thickBot="1" x14ac:dyDescent="0.4">
      <c r="A14" s="35" t="s">
        <v>42</v>
      </c>
      <c r="B14" s="36">
        <v>1</v>
      </c>
      <c r="C14" s="36">
        <v>711</v>
      </c>
      <c r="D14" s="36">
        <v>90</v>
      </c>
      <c r="E14" s="36">
        <v>191</v>
      </c>
      <c r="F14" s="47">
        <v>288</v>
      </c>
      <c r="G14" s="41">
        <v>356</v>
      </c>
      <c r="H14" s="47">
        <v>571</v>
      </c>
      <c r="I14" s="41">
        <v>47</v>
      </c>
      <c r="J14" s="36">
        <v>380</v>
      </c>
      <c r="K14" s="36">
        <v>4</v>
      </c>
      <c r="L14" s="159">
        <v>2639</v>
      </c>
      <c r="M14" s="182"/>
      <c r="N14" s="188"/>
    </row>
    <row r="15" spans="1:14" s="7" customFormat="1" ht="117.75" customHeight="1" x14ac:dyDescent="0.35">
      <c r="A15" s="31" t="s">
        <v>43</v>
      </c>
      <c r="B15" s="49">
        <v>0</v>
      </c>
      <c r="C15" s="49">
        <v>74</v>
      </c>
      <c r="D15" s="49">
        <v>13</v>
      </c>
      <c r="E15" s="49">
        <v>41</v>
      </c>
      <c r="F15" s="50">
        <v>25</v>
      </c>
      <c r="G15" s="51">
        <v>33</v>
      </c>
      <c r="H15" s="50">
        <v>120</v>
      </c>
      <c r="I15" s="51">
        <v>7</v>
      </c>
      <c r="J15" s="49">
        <v>115</v>
      </c>
      <c r="K15" s="49">
        <v>34</v>
      </c>
      <c r="L15" s="160">
        <v>462</v>
      </c>
      <c r="M15" s="183" t="s">
        <v>17</v>
      </c>
      <c r="N15" s="189">
        <f>SUM(L15:L16)</f>
        <v>2207</v>
      </c>
    </row>
    <row r="16" spans="1:14" s="7" customFormat="1" ht="86.25" customHeight="1" thickBot="1" x14ac:dyDescent="0.4">
      <c r="A16" s="32" t="s">
        <v>44</v>
      </c>
      <c r="B16" s="33">
        <v>3</v>
      </c>
      <c r="C16" s="33">
        <v>263</v>
      </c>
      <c r="D16" s="33">
        <v>44</v>
      </c>
      <c r="E16" s="33">
        <v>140</v>
      </c>
      <c r="F16" s="48">
        <v>67</v>
      </c>
      <c r="G16" s="42">
        <v>153</v>
      </c>
      <c r="H16" s="48">
        <v>464</v>
      </c>
      <c r="I16" s="42">
        <v>81</v>
      </c>
      <c r="J16" s="33">
        <v>490</v>
      </c>
      <c r="K16" s="33">
        <v>40</v>
      </c>
      <c r="L16" s="161">
        <v>1745</v>
      </c>
      <c r="M16" s="184"/>
      <c r="N16" s="190"/>
    </row>
    <row r="17" spans="1:14" s="7" customFormat="1" ht="116.25" customHeight="1" thickBot="1" x14ac:dyDescent="0.4">
      <c r="A17" s="12" t="s">
        <v>45</v>
      </c>
      <c r="B17" s="55">
        <v>0</v>
      </c>
      <c r="C17" s="55">
        <v>76</v>
      </c>
      <c r="D17" s="55">
        <v>43</v>
      </c>
      <c r="E17" s="55">
        <v>161</v>
      </c>
      <c r="F17" s="56">
        <v>29</v>
      </c>
      <c r="G17" s="57">
        <v>31</v>
      </c>
      <c r="H17" s="56">
        <v>165</v>
      </c>
      <c r="I17" s="57">
        <v>13</v>
      </c>
      <c r="J17" s="55">
        <v>132</v>
      </c>
      <c r="K17" s="55">
        <v>12</v>
      </c>
      <c r="L17" s="162">
        <v>662</v>
      </c>
      <c r="M17" s="10" t="s">
        <v>18</v>
      </c>
      <c r="N17" s="166">
        <f>L17</f>
        <v>662</v>
      </c>
    </row>
    <row r="18" spans="1:14" ht="33" customHeight="1" x14ac:dyDescent="0.25">
      <c r="A18" s="13" t="s">
        <v>47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4" ht="33" customHeight="1" x14ac:dyDescent="0.25">
      <c r="A19" s="13" t="s">
        <v>48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4" ht="33" customHeight="1" x14ac:dyDescent="0.25">
      <c r="A20" s="13" t="s">
        <v>57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4" ht="22.5" x14ac:dyDescent="0.15">
      <c r="A21" s="15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</sheetData>
  <mergeCells count="11">
    <mergeCell ref="A1:K1"/>
    <mergeCell ref="A2:K2"/>
    <mergeCell ref="A3:K3"/>
    <mergeCell ref="A4:K4"/>
    <mergeCell ref="A5:K5"/>
    <mergeCell ref="N11:N14"/>
    <mergeCell ref="N15:N16"/>
    <mergeCell ref="M15:M16"/>
    <mergeCell ref="A9:K9"/>
    <mergeCell ref="M11:M12"/>
    <mergeCell ref="M13:M14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6" orientation="landscape" r:id="rId1"/>
  <ignoredErrors>
    <ignoredError sqref="N11:N17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56"/>
  <sheetViews>
    <sheetView zoomScale="50" zoomScaleNormal="50" zoomScaleSheetLayoutView="25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4" width="8" style="5" customWidth="1"/>
    <col min="15" max="16384" width="8" style="5"/>
  </cols>
  <sheetData>
    <row r="1" spans="1:13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3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3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3" s="2" customFormat="1" ht="18" x14ac:dyDescent="0.25">
      <c r="A4" s="194" t="s">
        <v>3</v>
      </c>
      <c r="B4" s="194"/>
      <c r="C4" s="194"/>
      <c r="D4" s="194"/>
      <c r="E4" s="194"/>
      <c r="F4" s="194"/>
      <c r="G4" s="194"/>
      <c r="H4" s="194"/>
      <c r="I4" s="194"/>
      <c r="J4" s="194"/>
      <c r="K4" s="194"/>
      <c r="L4" s="3"/>
      <c r="M4" s="3"/>
    </row>
    <row r="5" spans="1:13" ht="26.25" x14ac:dyDescent="0.35">
      <c r="A5" s="176" t="s">
        <v>60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4"/>
    </row>
    <row r="6" spans="1:13" s="2" customFormat="1" ht="26.25" customHeight="1" thickBot="1" x14ac:dyDescent="0.3">
      <c r="A6" s="194" t="s">
        <v>3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3"/>
      <c r="M6" s="3"/>
    </row>
    <row r="7" spans="1:13" s="6" customFormat="1" ht="228.75" customHeight="1" thickBot="1" x14ac:dyDescent="0.3">
      <c r="A7" s="121" t="s">
        <v>4</v>
      </c>
      <c r="B7" s="60" t="s">
        <v>33</v>
      </c>
      <c r="C7" s="58" t="s">
        <v>34</v>
      </c>
      <c r="D7" s="58" t="s">
        <v>35</v>
      </c>
      <c r="E7" s="129" t="s">
        <v>49</v>
      </c>
      <c r="F7" s="59" t="s">
        <v>31</v>
      </c>
      <c r="G7" s="122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</row>
    <row r="8" spans="1:13" s="7" customFormat="1" ht="112.5" customHeight="1" thickBot="1" x14ac:dyDescent="0.4">
      <c r="A8" s="120" t="s">
        <v>8</v>
      </c>
      <c r="B8" s="153">
        <f>'ITALIA (1)'!B8/'ITALIA (1)'!$L8</f>
        <v>7.2993588729789902E-4</v>
      </c>
      <c r="C8" s="153">
        <f>'ITALIA (1)'!C8/'ITALIA (1)'!$L8</f>
        <v>0.14163189333203566</v>
      </c>
      <c r="D8" s="153">
        <f>'ITALIA (1)'!D8/'ITALIA (1)'!$L8</f>
        <v>4.1265708828574554E-2</v>
      </c>
      <c r="E8" s="153">
        <f>'ITALIA (1)'!E8/'ITALIA (1)'!$L8</f>
        <v>9.7969561673499683E-2</v>
      </c>
      <c r="F8" s="154">
        <f>'ITALIA (1)'!F8/'ITALIA (1)'!$L8</f>
        <v>5.8455698974440078E-2</v>
      </c>
      <c r="G8" s="155">
        <f>'ITALIA (1)'!G8/'ITALIA (1)'!$L8</f>
        <v>8.3334347133176806E-2</v>
      </c>
      <c r="H8" s="154">
        <f>'ITALIA (1)'!H8/'ITALIA (1)'!$L8</f>
        <v>0.23517317728926143</v>
      </c>
      <c r="I8" s="155">
        <f>'ITALIA (1)'!I8/'ITALIA (1)'!$L8</f>
        <v>3.1849535882431661E-2</v>
      </c>
      <c r="J8" s="153">
        <f>'ITALIA (1)'!J8/'ITALIA (1)'!$L8</f>
        <v>0.30326402997603374</v>
      </c>
      <c r="K8" s="153">
        <f>'ITALIA (1)'!K8/'ITALIA (1)'!$L8</f>
        <v>6.3261110232484584E-3</v>
      </c>
      <c r="L8" s="108">
        <f>SUM(B8:K8)</f>
        <v>1</v>
      </c>
      <c r="M8" s="6"/>
    </row>
    <row r="9" spans="1:13" s="7" customFormat="1" ht="42.75" customHeight="1" thickBot="1" x14ac:dyDescent="0.4">
      <c r="A9" s="177" t="s">
        <v>9</v>
      </c>
      <c r="B9" s="178"/>
      <c r="C9" s="178"/>
      <c r="D9" s="178"/>
      <c r="E9" s="178"/>
      <c r="F9" s="178"/>
      <c r="G9" s="178"/>
      <c r="H9" s="178"/>
      <c r="I9" s="178"/>
      <c r="J9" s="178"/>
      <c r="K9" s="185"/>
      <c r="L9" s="8"/>
      <c r="M9" s="6"/>
    </row>
    <row r="10" spans="1:13" s="7" customFormat="1" ht="108.75" customHeight="1" thickBot="1" x14ac:dyDescent="0.4">
      <c r="A10" s="20" t="s">
        <v>10</v>
      </c>
      <c r="B10" s="61">
        <f>'ITALIA (1)'!B10/'ITALIA (1)'!$L10</f>
        <v>1.5584820384945063E-4</v>
      </c>
      <c r="C10" s="61">
        <f>'ITALIA (1)'!C10/'ITALIA (1)'!$L10</f>
        <v>0.17673186316527703</v>
      </c>
      <c r="D10" s="61">
        <f>'ITALIA (1)'!D10/'ITALIA (1)'!$L10</f>
        <v>1.7416036780176107E-2</v>
      </c>
      <c r="E10" s="61">
        <f>'ITALIA (1)'!E10/'ITALIA (1)'!$L10</f>
        <v>4.2507597599937663E-2</v>
      </c>
      <c r="F10" s="62">
        <f>'ITALIA (1)'!F10/'ITALIA (1)'!$L10</f>
        <v>8.271643419309592E-2</v>
      </c>
      <c r="G10" s="61">
        <f>'ITALIA (1)'!G10/'ITALIA (1)'!$L10</f>
        <v>7.8118912179537134E-2</v>
      </c>
      <c r="H10" s="62">
        <f>'ITALIA (1)'!H10/'ITALIA (1)'!$L10</f>
        <v>0.26821475882490453</v>
      </c>
      <c r="I10" s="61">
        <f>'ITALIA (1)'!I10/'ITALIA (1)'!$L10</f>
        <v>3.0000779241019248E-2</v>
      </c>
      <c r="J10" s="61">
        <f>'ITALIA (1)'!J10/'ITALIA (1)'!$L10</f>
        <v>0.30094288163328919</v>
      </c>
      <c r="K10" s="61">
        <f>'ITALIA (1)'!K10/'ITALIA (1)'!$L10</f>
        <v>3.1948881789137379E-3</v>
      </c>
      <c r="L10" s="63">
        <f t="shared" ref="L10:L17" si="0">SUM(B10:K10)</f>
        <v>1</v>
      </c>
      <c r="M10" s="6"/>
    </row>
    <row r="11" spans="1:13" s="7" customFormat="1" ht="105.75" customHeight="1" x14ac:dyDescent="0.35">
      <c r="A11" s="25" t="s">
        <v>11</v>
      </c>
      <c r="B11" s="70">
        <f>'ITALIA (1)'!B11/'ITALIA (1)'!$L11</f>
        <v>2.2316447221602321E-4</v>
      </c>
      <c r="C11" s="70">
        <f>'ITALIA (1)'!C11/'ITALIA (1)'!$L11</f>
        <v>0.16826601205088149</v>
      </c>
      <c r="D11" s="70">
        <f>'ITALIA (1)'!D11/'ITALIA (1)'!$L11</f>
        <v>1.0042401249721044E-2</v>
      </c>
      <c r="E11" s="70">
        <f>'ITALIA (1)'!E11/'ITALIA (1)'!$L11</f>
        <v>2.1423789332738228E-2</v>
      </c>
      <c r="F11" s="71">
        <f>'ITALIA (1)'!F11/'ITALIA (1)'!$L11</f>
        <v>0.10533363088596295</v>
      </c>
      <c r="G11" s="72">
        <f>'ITALIA (1)'!G11/'ITALIA (1)'!$L11</f>
        <v>7.4760098192367772E-2</v>
      </c>
      <c r="H11" s="71">
        <f>'ITALIA (1)'!H11/'ITALIA (1)'!$L11</f>
        <v>0.2896674849363981</v>
      </c>
      <c r="I11" s="72">
        <f>'ITALIA (1)'!I11/'ITALIA (1)'!$L11</f>
        <v>1.9638473555010041E-2</v>
      </c>
      <c r="J11" s="70">
        <f>'ITALIA (1)'!J11/'ITALIA (1)'!$L11</f>
        <v>0.307743807185896</v>
      </c>
      <c r="K11" s="70">
        <f>'ITALIA (1)'!K11/'ITALIA (1)'!$L11</f>
        <v>2.9011381388083018E-3</v>
      </c>
      <c r="L11" s="64">
        <f t="shared" si="0"/>
        <v>1</v>
      </c>
      <c r="M11" s="179" t="s">
        <v>12</v>
      </c>
    </row>
    <row r="12" spans="1:13" s="7" customFormat="1" ht="102.75" customHeight="1" thickBot="1" x14ac:dyDescent="0.4">
      <c r="A12" s="21" t="s">
        <v>13</v>
      </c>
      <c r="B12" s="73">
        <f>'ITALIA (1)'!B12/'ITALIA (1)'!$L12</f>
        <v>0</v>
      </c>
      <c r="C12" s="73">
        <f>'ITALIA (1)'!C12/'ITALIA (1)'!$L12</f>
        <v>0.21355353075170844</v>
      </c>
      <c r="D12" s="73">
        <f>'ITALIA (1)'!D12/'ITALIA (1)'!$L12</f>
        <v>2.9612756264236904E-2</v>
      </c>
      <c r="E12" s="73">
        <f>'ITALIA (1)'!E12/'ITALIA (1)'!$L12</f>
        <v>6.0933940774487473E-2</v>
      </c>
      <c r="F12" s="74">
        <f>'ITALIA (1)'!F12/'ITALIA (1)'!$L12</f>
        <v>9.7949886104783598E-2</v>
      </c>
      <c r="G12" s="75">
        <f>'ITALIA (1)'!G12/'ITALIA (1)'!$L12</f>
        <v>0.11446469248291571</v>
      </c>
      <c r="H12" s="74">
        <f>'ITALIA (1)'!H12/'ITALIA (1)'!$L12</f>
        <v>0.28189066059225515</v>
      </c>
      <c r="I12" s="75">
        <f>'ITALIA (1)'!I12/'ITALIA (1)'!$L12</f>
        <v>1.9362186788154899E-2</v>
      </c>
      <c r="J12" s="73">
        <f>'ITALIA (1)'!J12/'ITALIA (1)'!$L12</f>
        <v>0.18223234624145787</v>
      </c>
      <c r="K12" s="73">
        <f>'ITALIA (1)'!K12/'ITALIA (1)'!$L12</f>
        <v>0</v>
      </c>
      <c r="L12" s="65">
        <f t="shared" si="0"/>
        <v>1</v>
      </c>
      <c r="M12" s="180"/>
    </row>
    <row r="13" spans="1:13" s="7" customFormat="1" ht="129.75" customHeight="1" x14ac:dyDescent="0.35">
      <c r="A13" s="22" t="s">
        <v>14</v>
      </c>
      <c r="B13" s="76">
        <f>'ITALIA (1)'!B13/'ITALIA (1)'!$L13</f>
        <v>6.7109589960405341E-5</v>
      </c>
      <c r="C13" s="76">
        <f>'ITALIA (1)'!C13/'ITALIA (1)'!$L13</f>
        <v>0.16441849540299308</v>
      </c>
      <c r="D13" s="76">
        <f>'ITALIA (1)'!D13/'ITALIA (1)'!$L13</f>
        <v>1.1207301523387692E-2</v>
      </c>
      <c r="E13" s="76">
        <f>'ITALIA (1)'!E13/'ITALIA (1)'!$L13</f>
        <v>3.2145493591034156E-2</v>
      </c>
      <c r="F13" s="77">
        <f>'ITALIA (1)'!F13/'ITALIA (1)'!$L13</f>
        <v>7.462586403597074E-2</v>
      </c>
      <c r="G13" s="78">
        <f>'ITALIA (1)'!G13/'ITALIA (1)'!$L13</f>
        <v>6.744513791020737E-2</v>
      </c>
      <c r="H13" s="77">
        <f>'ITALIA (1)'!H13/'ITALIA (1)'!$L13</f>
        <v>0.27226360646936448</v>
      </c>
      <c r="I13" s="78">
        <f>'ITALIA (1)'!I13/'ITALIA (1)'!$L13</f>
        <v>3.7044493658143746E-2</v>
      </c>
      <c r="J13" s="76">
        <f>'ITALIA (1)'!J13/'ITALIA (1)'!$L13</f>
        <v>0.33950741560969061</v>
      </c>
      <c r="K13" s="76">
        <f>'ITALIA (1)'!K13/'ITALIA (1)'!$L13</f>
        <v>1.2750822092477015E-3</v>
      </c>
      <c r="L13" s="66">
        <f t="shared" si="0"/>
        <v>1.0000000000000002</v>
      </c>
      <c r="M13" s="181" t="s">
        <v>15</v>
      </c>
    </row>
    <row r="14" spans="1:13" s="7" customFormat="1" ht="129.75" customHeight="1" thickBot="1" x14ac:dyDescent="0.4">
      <c r="A14" s="35" t="s">
        <v>16</v>
      </c>
      <c r="B14" s="79">
        <f>'ITALIA (1)'!B14/'ITALIA (1)'!$L14</f>
        <v>0</v>
      </c>
      <c r="C14" s="79">
        <f>'ITALIA (1)'!C14/'ITALIA (1)'!$L14</f>
        <v>0.27220156959933911</v>
      </c>
      <c r="D14" s="79">
        <f>'ITALIA (1)'!D14/'ITALIA (1)'!$L14</f>
        <v>3.5522511358942584E-2</v>
      </c>
      <c r="E14" s="79">
        <f>'ITALIA (1)'!E14/'ITALIA (1)'!$L14</f>
        <v>6.5262288310615452E-2</v>
      </c>
      <c r="F14" s="80">
        <f>'ITALIA (1)'!F14/'ITALIA (1)'!$L14</f>
        <v>0.11317637339942173</v>
      </c>
      <c r="G14" s="81">
        <f>'ITALIA (1)'!G14/'ITALIA (1)'!$L14</f>
        <v>0.13424204874019</v>
      </c>
      <c r="H14" s="80">
        <f>'ITALIA (1)'!H14/'ITALIA (1)'!$L14</f>
        <v>0.21437422552664187</v>
      </c>
      <c r="I14" s="81">
        <f>'ITALIA (1)'!I14/'ITALIA (1)'!$L14</f>
        <v>1.7761255679471292E-2</v>
      </c>
      <c r="J14" s="79">
        <f>'ITALIA (1)'!J14/'ITALIA (1)'!$L14</f>
        <v>0.14622057001239158</v>
      </c>
      <c r="K14" s="79">
        <f>'ITALIA (1)'!K14/'ITALIA (1)'!$L14</f>
        <v>1.2391573729863693E-3</v>
      </c>
      <c r="L14" s="67">
        <f t="shared" si="0"/>
        <v>1</v>
      </c>
      <c r="M14" s="182"/>
    </row>
    <row r="15" spans="1:13" s="7" customFormat="1" ht="117.75" customHeight="1" x14ac:dyDescent="0.35">
      <c r="A15" s="131" t="s">
        <v>28</v>
      </c>
      <c r="B15" s="82">
        <f>'ITALIA (1)'!B15/'ITALIA (1)'!$L15</f>
        <v>0</v>
      </c>
      <c r="C15" s="82">
        <f>'ITALIA (1)'!C15/'ITALIA (1)'!$L15</f>
        <v>0.16253443526170799</v>
      </c>
      <c r="D15" s="82">
        <f>'ITALIA (1)'!D15/'ITALIA (1)'!$L15</f>
        <v>2.7548209366391185E-2</v>
      </c>
      <c r="E15" s="82">
        <f>'ITALIA (1)'!E15/'ITALIA (1)'!$L15</f>
        <v>7.9889807162534437E-2</v>
      </c>
      <c r="F15" s="83">
        <f>'ITALIA (1)'!F15/'ITALIA (1)'!$L15</f>
        <v>6.3360881542699726E-2</v>
      </c>
      <c r="G15" s="84">
        <f>'ITALIA (1)'!G15/'ITALIA (1)'!$L15</f>
        <v>6.8870523415977963E-2</v>
      </c>
      <c r="H15" s="83">
        <f>'ITALIA (1)'!H15/'ITALIA (1)'!$L15</f>
        <v>0.26997245179063362</v>
      </c>
      <c r="I15" s="84">
        <f>'ITALIA (1)'!I15/'ITALIA (1)'!$L15</f>
        <v>1.1019283746556474E-2</v>
      </c>
      <c r="J15" s="82">
        <f>'ITALIA (1)'!J15/'ITALIA (1)'!$L15</f>
        <v>0.26997245179063362</v>
      </c>
      <c r="K15" s="82">
        <f>'ITALIA (1)'!K15/'ITALIA (1)'!$L15</f>
        <v>4.6831955922865015E-2</v>
      </c>
      <c r="L15" s="68">
        <f t="shared" si="0"/>
        <v>1</v>
      </c>
      <c r="M15" s="183" t="s">
        <v>17</v>
      </c>
    </row>
    <row r="16" spans="1:13" s="7" customFormat="1" ht="86.25" customHeight="1" thickBot="1" x14ac:dyDescent="0.4">
      <c r="A16" s="132" t="s">
        <v>27</v>
      </c>
      <c r="B16" s="85">
        <f>'ITALIA (1)'!B16/'ITALIA (1)'!$L16</f>
        <v>1.6299918500407497E-3</v>
      </c>
      <c r="C16" s="85">
        <f>'ITALIA (1)'!C16/'ITALIA (1)'!$L16</f>
        <v>0.14506927465362673</v>
      </c>
      <c r="D16" s="85">
        <f>'ITALIA (1)'!D16/'ITALIA (1)'!$L16</f>
        <v>3.5859820700896494E-2</v>
      </c>
      <c r="E16" s="85">
        <f>'ITALIA (1)'!E16/'ITALIA (1)'!$L16</f>
        <v>7.7424612876935611E-2</v>
      </c>
      <c r="F16" s="86">
        <f>'ITALIA (1)'!F16/'ITALIA (1)'!$L16</f>
        <v>3.9934800325998367E-2</v>
      </c>
      <c r="G16" s="87">
        <f>'ITALIA (1)'!G16/'ITALIA (1)'!$L16</f>
        <v>7.416462917685411E-2</v>
      </c>
      <c r="H16" s="86">
        <f>'ITALIA (1)'!H16/'ITALIA (1)'!$L16</f>
        <v>0.24612876935615322</v>
      </c>
      <c r="I16" s="87">
        <f>'ITALIA (1)'!I16/'ITALIA (1)'!$L16</f>
        <v>3.5859820700896494E-2</v>
      </c>
      <c r="J16" s="85">
        <f>'ITALIA (1)'!J16/'ITALIA (1)'!$L16</f>
        <v>0.32355338223308883</v>
      </c>
      <c r="K16" s="85">
        <f>'ITALIA (1)'!K16/'ITALIA (1)'!$L16</f>
        <v>2.0374898125509373E-2</v>
      </c>
      <c r="L16" s="136">
        <f t="shared" si="0"/>
        <v>1</v>
      </c>
      <c r="M16" s="184"/>
    </row>
    <row r="17" spans="1:13" s="7" customFormat="1" ht="116.25" customHeight="1" thickBot="1" x14ac:dyDescent="0.4">
      <c r="A17" s="135" t="s">
        <v>30</v>
      </c>
      <c r="B17" s="116">
        <f>'ITALIA (1)'!B17/'ITALIA (1)'!$L17</f>
        <v>0</v>
      </c>
      <c r="C17" s="116">
        <f>'ITALIA (1)'!C17/'ITALIA (1)'!$L17</f>
        <v>0.11798839458413926</v>
      </c>
      <c r="D17" s="116">
        <f>'ITALIA (1)'!D17/'ITALIA (1)'!$L17</f>
        <v>8.3172147001934232E-2</v>
      </c>
      <c r="E17" s="116">
        <f>'ITALIA (1)'!E17/'ITALIA (1)'!$L17</f>
        <v>0.24564796905222436</v>
      </c>
      <c r="F17" s="117">
        <f>'ITALIA (1)'!F17/'ITALIA (1)'!$L17</f>
        <v>4.0618955512572531E-2</v>
      </c>
      <c r="G17" s="118">
        <f>'ITALIA (1)'!G17/'ITALIA (1)'!$L17</f>
        <v>4.4487427466150871E-2</v>
      </c>
      <c r="H17" s="117">
        <f>'ITALIA (1)'!H17/'ITALIA (1)'!$L17</f>
        <v>0.22243713733075435</v>
      </c>
      <c r="I17" s="118">
        <f>'ITALIA (1)'!I17/'ITALIA (1)'!$L17</f>
        <v>9.6711798839458421E-3</v>
      </c>
      <c r="J17" s="116">
        <f>'ITALIA (1)'!J17/'ITALIA (1)'!$L17</f>
        <v>0.22630560928433269</v>
      </c>
      <c r="K17" s="116">
        <f>'ITALIA (1)'!K17/'ITALIA (1)'!$L17</f>
        <v>9.6711798839458421E-3</v>
      </c>
      <c r="L17" s="123">
        <f t="shared" si="0"/>
        <v>0.99999999999999989</v>
      </c>
      <c r="M17" s="10" t="s">
        <v>18</v>
      </c>
    </row>
    <row r="18" spans="1:13" s="7" customFormat="1" ht="45.75" customHeight="1" thickBot="1" x14ac:dyDescent="0.4">
      <c r="A18" s="177" t="s">
        <v>19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1"/>
    </row>
    <row r="19" spans="1:13" s="7" customFormat="1" ht="80.25" customHeight="1" thickBot="1" x14ac:dyDescent="0.4">
      <c r="A19" s="20" t="s">
        <v>20</v>
      </c>
      <c r="B19" s="61">
        <f>'ITALIA (1)'!B19/'ITALIA (1)'!$L19</f>
        <v>1.554672655035412E-3</v>
      </c>
      <c r="C19" s="61">
        <f>'ITALIA (1)'!C19/'ITALIA (1)'!$L19</f>
        <v>0.1615132147175678</v>
      </c>
      <c r="D19" s="61">
        <f>'ITALIA (1)'!D19/'ITALIA (1)'!$L19</f>
        <v>5.5277249956814647E-3</v>
      </c>
      <c r="E19" s="61">
        <f>'ITALIA (1)'!E19/'ITALIA (1)'!$L19</f>
        <v>7.0996717913283811E-2</v>
      </c>
      <c r="F19" s="62">
        <f>'ITALIA (1)'!F19/'ITALIA (1)'!$L19</f>
        <v>4.3876317153221628E-2</v>
      </c>
      <c r="G19" s="61">
        <f>'ITALIA (1)'!G19/'ITALIA (1)'!$L19</f>
        <v>0.11608222490931076</v>
      </c>
      <c r="H19" s="62">
        <f>'ITALIA (1)'!H19/'ITALIA (1)'!$L19</f>
        <v>0.34807393332181724</v>
      </c>
      <c r="I19" s="61">
        <f>'ITALIA (1)'!I19/'ITALIA (1)'!$L19</f>
        <v>7.2378649162204184E-2</v>
      </c>
      <c r="J19" s="61">
        <f>'ITALIA (1)'!J19/'ITALIA (1)'!$L19</f>
        <v>0.17032302642943514</v>
      </c>
      <c r="K19" s="61">
        <f>'ITALIA (1)'!K19/'ITALIA (1)'!$L19</f>
        <v>9.673518742442563E-3</v>
      </c>
      <c r="L19" s="63">
        <f t="shared" ref="L19:L25" si="1">SUM(B19:K19)</f>
        <v>1</v>
      </c>
    </row>
    <row r="20" spans="1:13" s="7" customFormat="1" ht="105.75" customHeight="1" x14ac:dyDescent="0.35">
      <c r="A20" s="25" t="s">
        <v>21</v>
      </c>
      <c r="B20" s="70">
        <f>'ITALIA (1)'!B20/'ITALIA (1)'!$L20</f>
        <v>2.2675736961451248E-3</v>
      </c>
      <c r="C20" s="70">
        <f>'ITALIA (1)'!C20/'ITALIA (1)'!$L20</f>
        <v>0.17006802721088435</v>
      </c>
      <c r="D20" s="70">
        <f>'ITALIA (1)'!D20/'ITALIA (1)'!$L20</f>
        <v>6.8027210884353739E-3</v>
      </c>
      <c r="E20" s="70">
        <f>'ITALIA (1)'!E20/'ITALIA (1)'!$L20</f>
        <v>5.4421768707482991E-2</v>
      </c>
      <c r="F20" s="71">
        <f>'ITALIA (1)'!F20/'ITALIA (1)'!$L20</f>
        <v>4.5351473922902494E-2</v>
      </c>
      <c r="G20" s="72">
        <f>'ITALIA (1)'!G20/'ITALIA (1)'!$L20</f>
        <v>0.11337868480725624</v>
      </c>
      <c r="H20" s="71">
        <f>'ITALIA (1)'!H20/'ITALIA (1)'!$L20</f>
        <v>0.40476190476190477</v>
      </c>
      <c r="I20" s="72">
        <f>'ITALIA (1)'!I20/'ITALIA (1)'!$L20</f>
        <v>5.5555555555555552E-2</v>
      </c>
      <c r="J20" s="70">
        <f>'ITALIA (1)'!J20/'ITALIA (1)'!$L20</f>
        <v>0.14285714285714285</v>
      </c>
      <c r="K20" s="70">
        <f>'ITALIA (1)'!K20/'ITALIA (1)'!$L20</f>
        <v>4.5351473922902496E-3</v>
      </c>
      <c r="L20" s="64">
        <f t="shared" si="1"/>
        <v>1.0000000000000002</v>
      </c>
      <c r="M20" s="179" t="s">
        <v>12</v>
      </c>
    </row>
    <row r="21" spans="1:13" s="7" customFormat="1" ht="102.75" customHeight="1" thickBot="1" x14ac:dyDescent="0.4">
      <c r="A21" s="21" t="s">
        <v>22</v>
      </c>
      <c r="B21" s="73">
        <f>'ITALIA (1)'!B21/'ITALIA (1)'!$L21</f>
        <v>0</v>
      </c>
      <c r="C21" s="73">
        <f>'ITALIA (1)'!C21/'ITALIA (1)'!$L21</f>
        <v>0.20261437908496732</v>
      </c>
      <c r="D21" s="73">
        <f>'ITALIA (1)'!D21/'ITALIA (1)'!$L21</f>
        <v>1.9607843137254902E-2</v>
      </c>
      <c r="E21" s="73">
        <f>'ITALIA (1)'!E21/'ITALIA (1)'!$L21</f>
        <v>0.17647058823529413</v>
      </c>
      <c r="F21" s="74">
        <f>'ITALIA (1)'!F21/'ITALIA (1)'!$L21</f>
        <v>2.6143790849673203E-2</v>
      </c>
      <c r="G21" s="75">
        <f>'ITALIA (1)'!G21/'ITALIA (1)'!$L21</f>
        <v>0.13725490196078433</v>
      </c>
      <c r="H21" s="74">
        <f>'ITALIA (1)'!H21/'ITALIA (1)'!$L21</f>
        <v>0.25490196078431371</v>
      </c>
      <c r="I21" s="75">
        <f>'ITALIA (1)'!I21/'ITALIA (1)'!$L21</f>
        <v>2.6143790849673203E-2</v>
      </c>
      <c r="J21" s="73">
        <f>'ITALIA (1)'!J21/'ITALIA (1)'!$L21</f>
        <v>0.15686274509803921</v>
      </c>
      <c r="K21" s="73">
        <f>'ITALIA (1)'!K21/'ITALIA (1)'!$L21</f>
        <v>0</v>
      </c>
      <c r="L21" s="65">
        <f t="shared" si="1"/>
        <v>1</v>
      </c>
      <c r="M21" s="180"/>
    </row>
    <row r="22" spans="1:13" s="7" customFormat="1" ht="129.75" customHeight="1" x14ac:dyDescent="0.35">
      <c r="A22" s="22" t="s">
        <v>23</v>
      </c>
      <c r="B22" s="76">
        <f>'ITALIA (1)'!B22/'ITALIA (1)'!$L22</f>
        <v>1.3248542660307366E-3</v>
      </c>
      <c r="C22" s="76">
        <f>'ITALIA (1)'!C22/'ITALIA (1)'!$L22</f>
        <v>0.15553789083200847</v>
      </c>
      <c r="D22" s="76">
        <f>'ITALIA (1)'!D22/'ITALIA (1)'!$L22</f>
        <v>4.2395336512983575E-3</v>
      </c>
      <c r="E22" s="76">
        <f>'ITALIA (1)'!E22/'ITALIA (1)'!$L22</f>
        <v>5.6173820879703233E-2</v>
      </c>
      <c r="F22" s="77">
        <f>'ITALIA (1)'!F22/'ITALIA (1)'!$L22</f>
        <v>4.4515103338632747E-2</v>
      </c>
      <c r="G22" s="78">
        <f>'ITALIA (1)'!G22/'ITALIA (1)'!$L22</f>
        <v>0.11711711711711711</v>
      </c>
      <c r="H22" s="77">
        <f>'ITALIA (1)'!H22/'ITALIA (1)'!$L22</f>
        <v>0.35320614732379441</v>
      </c>
      <c r="I22" s="78">
        <f>'ITALIA (1)'!I22/'ITALIA (1)'!$L22</f>
        <v>8.3200847906730255E-2</v>
      </c>
      <c r="J22" s="76">
        <f>'ITALIA (1)'!J22/'ITALIA (1)'!$L22</f>
        <v>0.18150503444621091</v>
      </c>
      <c r="K22" s="76">
        <f>'ITALIA (1)'!K22/'ITALIA (1)'!$L22</f>
        <v>3.1796502384737681E-3</v>
      </c>
      <c r="L22" s="66">
        <f t="shared" si="1"/>
        <v>1</v>
      </c>
      <c r="M22" s="181" t="s">
        <v>15</v>
      </c>
    </row>
    <row r="23" spans="1:13" s="7" customFormat="1" ht="129.75" customHeight="1" thickBot="1" x14ac:dyDescent="0.4">
      <c r="A23" s="35" t="s">
        <v>24</v>
      </c>
      <c r="B23" s="79">
        <f>'ITALIA (1)'!B23/'ITALIA (1)'!$L23</f>
        <v>4.5871559633027525E-3</v>
      </c>
      <c r="C23" s="79">
        <f>'ITALIA (1)'!C23/'ITALIA (1)'!$L23</f>
        <v>0.23853211009174313</v>
      </c>
      <c r="D23" s="79">
        <f>'ITALIA (1)'!D23/'ITALIA (1)'!$L23</f>
        <v>1.834862385321101E-2</v>
      </c>
      <c r="E23" s="79">
        <f>'ITALIA (1)'!E23/'ITALIA (1)'!$L23</f>
        <v>0.15137614678899083</v>
      </c>
      <c r="F23" s="80">
        <f>'ITALIA (1)'!F23/'ITALIA (1)'!$L23</f>
        <v>6.4220183486238536E-2</v>
      </c>
      <c r="G23" s="81">
        <f>'ITALIA (1)'!G23/'ITALIA (1)'!$L23</f>
        <v>0.14220183486238533</v>
      </c>
      <c r="H23" s="80">
        <f>'ITALIA (1)'!H23/'ITALIA (1)'!$L23</f>
        <v>0.23853211009174313</v>
      </c>
      <c r="I23" s="81">
        <f>'ITALIA (1)'!I23/'ITALIA (1)'!$L23</f>
        <v>1.834862385321101E-2</v>
      </c>
      <c r="J23" s="79">
        <f>'ITALIA (1)'!J23/'ITALIA (1)'!$L23</f>
        <v>0.11926605504587157</v>
      </c>
      <c r="K23" s="79">
        <f>'ITALIA (1)'!K23/'ITALIA (1)'!$L23</f>
        <v>4.5871559633027525E-3</v>
      </c>
      <c r="L23" s="67">
        <f t="shared" si="1"/>
        <v>0.99999999999999989</v>
      </c>
      <c r="M23" s="182"/>
    </row>
    <row r="24" spans="1:13" s="7" customFormat="1" ht="86.25" customHeight="1" x14ac:dyDescent="0.35">
      <c r="A24" s="31" t="s">
        <v>25</v>
      </c>
      <c r="B24" s="82">
        <f>'ITALIA (1)'!B24/'ITALIA (1)'!$L24</f>
        <v>0</v>
      </c>
      <c r="C24" s="82">
        <f>'ITALIA (1)'!C24/'ITALIA (1)'!$L24</f>
        <v>0.15151515151515152</v>
      </c>
      <c r="D24" s="82">
        <f>'ITALIA (1)'!D24/'ITALIA (1)'!$L24</f>
        <v>3.0303030303030304E-2</v>
      </c>
      <c r="E24" s="82">
        <f>'ITALIA (1)'!E24/'ITALIA (1)'!$L24</f>
        <v>0.12121212121212122</v>
      </c>
      <c r="F24" s="83">
        <f>'ITALIA (1)'!F24/'ITALIA (1)'!$L24</f>
        <v>2.0202020202020204E-2</v>
      </c>
      <c r="G24" s="84">
        <f>'ITALIA (1)'!G24/'ITALIA (1)'!$L24</f>
        <v>8.0808080808080815E-2</v>
      </c>
      <c r="H24" s="83">
        <f>'ITALIA (1)'!H24/'ITALIA (1)'!$L24</f>
        <v>0.22222222222222221</v>
      </c>
      <c r="I24" s="84">
        <f>'ITALIA (1)'!I24/'ITALIA (1)'!$L24</f>
        <v>3.0303030303030304E-2</v>
      </c>
      <c r="J24" s="82">
        <f>'ITALIA (1)'!J24/'ITALIA (1)'!$L24</f>
        <v>0.17171717171717171</v>
      </c>
      <c r="K24" s="82">
        <f>'ITALIA (1)'!K24/'ITALIA (1)'!$L24</f>
        <v>0.17171717171717171</v>
      </c>
      <c r="L24" s="68">
        <f t="shared" si="1"/>
        <v>1</v>
      </c>
      <c r="M24" s="183" t="s">
        <v>17</v>
      </c>
    </row>
    <row r="25" spans="1:13" s="7" customFormat="1" ht="86.25" customHeight="1" thickBot="1" x14ac:dyDescent="0.4">
      <c r="A25" s="137" t="s">
        <v>26</v>
      </c>
      <c r="B25" s="138">
        <f>'ITALIA (1)'!B25/'ITALIA (1)'!$L25</f>
        <v>1.9305019305019305E-3</v>
      </c>
      <c r="C25" s="138">
        <f>'ITALIA (1)'!C25/'ITALIA (1)'!$L25</f>
        <v>0.1640926640926641</v>
      </c>
      <c r="D25" s="138">
        <f>'ITALIA (1)'!D25/'ITALIA (1)'!$L25</f>
        <v>0</v>
      </c>
      <c r="E25" s="138">
        <f>'ITALIA (1)'!E25/'ITALIA (1)'!$L25</f>
        <v>8.6872586872586879E-2</v>
      </c>
      <c r="F25" s="139">
        <f>'ITALIA (1)'!F25/'ITALIA (1)'!$L25</f>
        <v>3.4749034749034749E-2</v>
      </c>
      <c r="G25" s="140">
        <f>'ITALIA (1)'!G25/'ITALIA (1)'!$L25</f>
        <v>0.11969111969111969</v>
      </c>
      <c r="H25" s="139">
        <f>'ITALIA (1)'!H25/'ITALIA (1)'!$L25</f>
        <v>0.31274131274131273</v>
      </c>
      <c r="I25" s="140">
        <f>'ITALIA (1)'!I25/'ITALIA (1)'!$L25</f>
        <v>7.1428571428571425E-2</v>
      </c>
      <c r="J25" s="138">
        <f>'ITALIA (1)'!J25/'ITALIA (1)'!$L25</f>
        <v>0.17953667953667954</v>
      </c>
      <c r="K25" s="138">
        <f>'ITALIA (1)'!K25/'ITALIA (1)'!$L25</f>
        <v>2.8957528957528959E-2</v>
      </c>
      <c r="L25" s="69">
        <f t="shared" si="1"/>
        <v>1</v>
      </c>
      <c r="M25" s="195"/>
    </row>
    <row r="26" spans="1:13" s="7" customFormat="1" ht="116.25" customHeight="1" thickBot="1" x14ac:dyDescent="0.4">
      <c r="A26" s="133" t="s">
        <v>29</v>
      </c>
      <c r="B26" s="91">
        <f>'ITALIA (1)'!B26/'ITALIA (1)'!$L26</f>
        <v>0</v>
      </c>
      <c r="C26" s="91">
        <f>'ITALIA (1)'!C26/'ITALIA (1)'!$L26</f>
        <v>0.10344827586206896</v>
      </c>
      <c r="D26" s="91">
        <f>'ITALIA (1)'!D26/'ITALIA (1)'!$L26</f>
        <v>0</v>
      </c>
      <c r="E26" s="91">
        <f>'ITALIA (1)'!E26/'ITALIA (1)'!$L26</f>
        <v>0.23448275862068965</v>
      </c>
      <c r="F26" s="95">
        <f>'ITALIA (1)'!F26/'ITALIA (1)'!$L26</f>
        <v>5.5172413793103448E-2</v>
      </c>
      <c r="G26" s="93">
        <f>'ITALIA (1)'!G26/'ITALIA (1)'!$L26</f>
        <v>5.5172413793103448E-2</v>
      </c>
      <c r="H26" s="95">
        <f>'ITALIA (1)'!H26/'ITALIA (1)'!$L26</f>
        <v>0.34482758620689657</v>
      </c>
      <c r="I26" s="93">
        <f>'ITALIA (1)'!I26/'ITALIA (1)'!$L26</f>
        <v>5.5172413793103448E-2</v>
      </c>
      <c r="J26" s="91">
        <f>'ITALIA (1)'!J26/'ITALIA (1)'!$L26</f>
        <v>0.10344827586206896</v>
      </c>
      <c r="K26" s="91">
        <f>'ITALIA (1)'!K26/'ITALIA (1)'!$L26</f>
        <v>4.8275862068965517E-2</v>
      </c>
      <c r="L26" s="119">
        <f t="shared" ref="L26" si="2">SUM(B26:K26)</f>
        <v>1</v>
      </c>
      <c r="M26" s="134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22.5" x14ac:dyDescent="0.15">
      <c r="A29" s="15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</sheetData>
  <mergeCells count="14">
    <mergeCell ref="M20:M21"/>
    <mergeCell ref="M22:M23"/>
    <mergeCell ref="M24:M25"/>
    <mergeCell ref="M15:M16"/>
    <mergeCell ref="A18:K18"/>
    <mergeCell ref="M11:M12"/>
    <mergeCell ref="M13:M14"/>
    <mergeCell ref="A1:K1"/>
    <mergeCell ref="A2:K2"/>
    <mergeCell ref="A3:K3"/>
    <mergeCell ref="A4:K4"/>
    <mergeCell ref="A5:K5"/>
    <mergeCell ref="A6:K6"/>
    <mergeCell ref="A9:K9"/>
  </mergeCells>
  <printOptions horizontalCentered="1"/>
  <pageMargins left="0.31496062992125984" right="0.31496062992125984" top="0.94488188976377963" bottom="0.35433070866141736" header="0.31496062992125984" footer="0.31496062992125984"/>
  <pageSetup paperSize="9" scale="2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48"/>
  <sheetViews>
    <sheetView zoomScale="50" zoomScaleNormal="50" workbookViewId="0">
      <pane xSplit="1" ySplit="7" topLeftCell="B8" activePane="bottomRight" state="frozen"/>
      <selection activeCell="F13" sqref="F13"/>
      <selection pane="topRight" activeCell="F13" sqref="F13"/>
      <selection pane="bottomLeft" activeCell="F13" sqref="F13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4" width="19.140625" style="5" customWidth="1"/>
    <col min="15" max="16384" width="8" style="5"/>
  </cols>
  <sheetData>
    <row r="1" spans="1:14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4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4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4" s="2" customFormat="1" ht="18" x14ac:dyDescent="0.25">
      <c r="A4" s="194" t="s">
        <v>3</v>
      </c>
      <c r="B4" s="194"/>
      <c r="C4" s="194"/>
      <c r="D4" s="194"/>
      <c r="E4" s="194"/>
      <c r="F4" s="194"/>
      <c r="G4" s="194"/>
      <c r="H4" s="194"/>
      <c r="I4" s="194"/>
      <c r="J4" s="194"/>
      <c r="K4" s="194"/>
      <c r="L4" s="3"/>
      <c r="M4" s="3"/>
    </row>
    <row r="5" spans="1:14" ht="26.25" x14ac:dyDescent="0.35">
      <c r="A5" s="176" t="s">
        <v>61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4"/>
    </row>
    <row r="6" spans="1:14" s="2" customFormat="1" ht="26.25" customHeight="1" thickBot="1" x14ac:dyDescent="0.3">
      <c r="A6" s="194" t="s">
        <v>3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3"/>
      <c r="M6" s="3"/>
    </row>
    <row r="7" spans="1:14" s="6" customFormat="1" ht="228.75" customHeight="1" thickBot="1" x14ac:dyDescent="0.3">
      <c r="A7" s="121" t="s">
        <v>4</v>
      </c>
      <c r="B7" s="60" t="s">
        <v>33</v>
      </c>
      <c r="C7" s="58" t="s">
        <v>34</v>
      </c>
      <c r="D7" s="58" t="s">
        <v>35</v>
      </c>
      <c r="E7" s="128" t="s">
        <v>49</v>
      </c>
      <c r="F7" s="59" t="s">
        <v>31</v>
      </c>
      <c r="G7" s="122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4" s="7" customFormat="1" ht="112.5" customHeight="1" thickBot="1" x14ac:dyDescent="0.4">
      <c r="A8" s="120" t="s">
        <v>8</v>
      </c>
      <c r="B8" s="96">
        <f>'ITALIA (1)'!B8</f>
        <v>60</v>
      </c>
      <c r="C8" s="96">
        <f>'ITALIA (1)'!C8</f>
        <v>11642</v>
      </c>
      <c r="D8" s="96">
        <f>'ITALIA (1)'!D8</f>
        <v>3392</v>
      </c>
      <c r="E8" s="96">
        <f>'ITALIA (1)'!E8</f>
        <v>8053</v>
      </c>
      <c r="F8" s="97">
        <f>'ITALIA (1)'!F8</f>
        <v>4805</v>
      </c>
      <c r="G8" s="98">
        <f>'ITALIA (1)'!G8</f>
        <v>6850</v>
      </c>
      <c r="H8" s="97">
        <f>'ITALIA (1)'!H8</f>
        <v>19331</v>
      </c>
      <c r="I8" s="98">
        <f>'ITALIA (1)'!I8</f>
        <v>2618</v>
      </c>
      <c r="J8" s="96">
        <f>'ITALIA (1)'!J8</f>
        <v>24928</v>
      </c>
      <c r="K8" s="96">
        <f>'ITALIA (1)'!K8</f>
        <v>520</v>
      </c>
      <c r="L8" s="100">
        <f>SUM(B8:K8)</f>
        <v>82199</v>
      </c>
      <c r="M8" s="3"/>
    </row>
    <row r="9" spans="1:14" s="7" customFormat="1" ht="42.75" customHeight="1" thickBot="1" x14ac:dyDescent="0.4">
      <c r="A9" s="191" t="s">
        <v>37</v>
      </c>
      <c r="B9" s="192"/>
      <c r="C9" s="192"/>
      <c r="D9" s="192"/>
      <c r="E9" s="192"/>
      <c r="F9" s="192"/>
      <c r="G9" s="192"/>
      <c r="H9" s="192"/>
      <c r="I9" s="192"/>
      <c r="J9" s="192"/>
      <c r="K9" s="193"/>
      <c r="L9" s="8"/>
      <c r="M9" s="3"/>
    </row>
    <row r="10" spans="1:14" s="7" customFormat="1" ht="108.75" customHeight="1" thickBot="1" x14ac:dyDescent="0.4">
      <c r="A10" s="99" t="s">
        <v>38</v>
      </c>
      <c r="B10" s="90">
        <f t="shared" ref="B10:K10" si="0">SUM(B11:B17)</f>
        <v>1</v>
      </c>
      <c r="C10" s="90">
        <f t="shared" si="0"/>
        <v>1</v>
      </c>
      <c r="D10" s="90">
        <f t="shared" si="0"/>
        <v>1.0000000000000002</v>
      </c>
      <c r="E10" s="90">
        <f t="shared" si="0"/>
        <v>1.0000000000000002</v>
      </c>
      <c r="F10" s="94">
        <f t="shared" si="0"/>
        <v>1</v>
      </c>
      <c r="G10" s="92">
        <f t="shared" si="0"/>
        <v>1</v>
      </c>
      <c r="H10" s="94">
        <f t="shared" si="0"/>
        <v>1</v>
      </c>
      <c r="I10" s="92">
        <f t="shared" si="0"/>
        <v>1</v>
      </c>
      <c r="J10" s="90">
        <f t="shared" si="0"/>
        <v>1.0000000000000002</v>
      </c>
      <c r="K10" s="90">
        <f t="shared" si="0"/>
        <v>1</v>
      </c>
      <c r="L10" s="113">
        <f>SUM(L11:L17)</f>
        <v>1</v>
      </c>
      <c r="M10" s="3"/>
    </row>
    <row r="11" spans="1:14" s="7" customFormat="1" ht="105.75" customHeight="1" x14ac:dyDescent="0.35">
      <c r="A11" s="25" t="s">
        <v>11</v>
      </c>
      <c r="B11" s="70">
        <f>'ITALIA (2)'!B11/'ITALIA (2)'!B$10</f>
        <v>0.23076923076923078</v>
      </c>
      <c r="C11" s="70">
        <f>'ITALIA (2)'!C11/'ITALIA (2)'!C$10</f>
        <v>0.16523487479437032</v>
      </c>
      <c r="D11" s="70">
        <f>'ITALIA (2)'!D11/'ITALIA (2)'!D$10</f>
        <v>0.10647181628392484</v>
      </c>
      <c r="E11" s="70">
        <f>'ITALIA (2)'!E11/'ITALIA (2)'!E$10</f>
        <v>9.5872170439414109E-2</v>
      </c>
      <c r="F11" s="71">
        <f>'ITALIA (2)'!F11/'ITALIA (2)'!F$10</f>
        <v>0.2153975599495162</v>
      </c>
      <c r="G11" s="72">
        <f>'ITALIA (2)'!G11/'ITALIA (2)'!G$10</f>
        <v>0.16249533059394844</v>
      </c>
      <c r="H11" s="71">
        <f>'ITALIA (2)'!H11/'ITALIA (2)'!H$10</f>
        <v>0.18597595235419709</v>
      </c>
      <c r="I11" s="72">
        <f>'ITALIA (2)'!I11/'ITALIA (2)'!I$10</f>
        <v>0.1152228763666947</v>
      </c>
      <c r="J11" s="70">
        <f>'ITALIA (2)'!J11/'ITALIA (2)'!J$10</f>
        <v>0.17278989667049369</v>
      </c>
      <c r="K11" s="70">
        <f>'ITALIA (2)'!K11/'ITALIA (2)'!K$10</f>
        <v>0.12318840579710146</v>
      </c>
      <c r="L11" s="147">
        <f>'ITALIA (2)'!L11/'ITALIA (2)'!L$10</f>
        <v>0.17049753616277222</v>
      </c>
      <c r="M11" s="179" t="s">
        <v>12</v>
      </c>
      <c r="N11" s="198">
        <f>SUM(L11:L14)</f>
        <v>0.90879033539977749</v>
      </c>
    </row>
    <row r="12" spans="1:14" s="7" customFormat="1" ht="102.75" customHeight="1" thickBot="1" x14ac:dyDescent="0.4">
      <c r="A12" s="21" t="s">
        <v>13</v>
      </c>
      <c r="B12" s="73">
        <f>'ITALIA (2)'!B12/'ITALIA (2)'!B$10</f>
        <v>0</v>
      </c>
      <c r="C12" s="73">
        <f>'ITALIA (2)'!C12/'ITALIA (2)'!C$10</f>
        <v>7.4209468104551271E-2</v>
      </c>
      <c r="D12" s="73">
        <f>'ITALIA (2)'!D12/'ITALIA (2)'!D$10</f>
        <v>0.11482254697286012</v>
      </c>
      <c r="E12" s="73">
        <f>'ITALIA (2)'!E12/'ITALIA (2)'!E$10</f>
        <v>8.9214380825565917E-2</v>
      </c>
      <c r="F12" s="74">
        <f>'ITALIA (2)'!F12/'ITALIA (2)'!F$10</f>
        <v>7.4042911232646197E-2</v>
      </c>
      <c r="G12" s="75">
        <f>'ITALIA (2)'!G12/'ITALIA (2)'!G$10</f>
        <v>8.2928651475532314E-2</v>
      </c>
      <c r="H12" s="74">
        <f>'ITALIA (2)'!H12/'ITALIA (2)'!H$10</f>
        <v>6.0006742330598946E-2</v>
      </c>
      <c r="I12" s="75">
        <f>'ITALIA (2)'!I12/'ITALIA (2)'!I$10</f>
        <v>3.1959629941126999E-2</v>
      </c>
      <c r="J12" s="73">
        <f>'ITALIA (2)'!J12/'ITALIA (2)'!J$10</f>
        <v>3.9494833524684268E-2</v>
      </c>
      <c r="K12" s="73">
        <f>'ITALIA (2)'!K12/'ITALIA (2)'!K$10</f>
        <v>0</v>
      </c>
      <c r="L12" s="148">
        <f>'ITALIA (2)'!L12/'ITALIA (2)'!L$10</f>
        <v>6.0689874423780002E-2</v>
      </c>
      <c r="M12" s="180"/>
      <c r="N12" s="199"/>
    </row>
    <row r="13" spans="1:14" s="7" customFormat="1" ht="129.75" customHeight="1" x14ac:dyDescent="0.35">
      <c r="A13" s="22" t="s">
        <v>14</v>
      </c>
      <c r="B13" s="76">
        <f>'ITALIA (2)'!B13/'ITALIA (2)'!B$10</f>
        <v>0.46153846153846156</v>
      </c>
      <c r="C13" s="76">
        <f>'ITALIA (2)'!C13/'ITALIA (2)'!C$10</f>
        <v>0.55510875525498082</v>
      </c>
      <c r="D13" s="76">
        <f>'ITALIA (2)'!D13/'ITALIA (2)'!D$10</f>
        <v>0.38204592901878914</v>
      </c>
      <c r="E13" s="76">
        <f>'ITALIA (2)'!E13/'ITALIA (2)'!E$10</f>
        <v>0.46005326231691079</v>
      </c>
      <c r="F13" s="77">
        <f>'ITALIA (2)'!F13/'ITALIA (2)'!F$10</f>
        <v>0.53849389987379048</v>
      </c>
      <c r="G13" s="78">
        <f>'ITALIA (2)'!G13/'ITALIA (2)'!G$10</f>
        <v>0.54053044452745613</v>
      </c>
      <c r="H13" s="77">
        <f>'ITALIA (2)'!H13/'ITALIA (2)'!H$10</f>
        <v>0.60568603213844252</v>
      </c>
      <c r="I13" s="78">
        <f>'ITALIA (2)'!I13/'ITALIA (2)'!I$10</f>
        <v>0.72834314550042056</v>
      </c>
      <c r="J13" s="76">
        <f>'ITALIA (2)'!J13/'ITALIA (2)'!J$10</f>
        <v>0.6594718714121699</v>
      </c>
      <c r="K13" s="76">
        <f>'ITALIA (2)'!K13/'ITALIA (2)'!K$10</f>
        <v>0.22463768115942029</v>
      </c>
      <c r="L13" s="149">
        <f>'ITALIA (2)'!L13/'ITALIA (2)'!L$10</f>
        <v>0.59370529327610877</v>
      </c>
      <c r="M13" s="181" t="s">
        <v>15</v>
      </c>
      <c r="N13" s="199"/>
    </row>
    <row r="14" spans="1:14" s="7" customFormat="1" ht="129.75" customHeight="1" thickBot="1" x14ac:dyDescent="0.4">
      <c r="A14" s="35" t="s">
        <v>16</v>
      </c>
      <c r="B14" s="79">
        <f>'ITALIA (2)'!B14/'ITALIA (2)'!B$10</f>
        <v>7.6923076923076927E-2</v>
      </c>
      <c r="C14" s="79">
        <f>'ITALIA (2)'!C14/'ITALIA (2)'!C$10</f>
        <v>0.12995796015353683</v>
      </c>
      <c r="D14" s="79">
        <f>'ITALIA (2)'!D14/'ITALIA (2)'!D$10</f>
        <v>0.18789144050104384</v>
      </c>
      <c r="E14" s="79">
        <f>'ITALIA (2)'!E14/'ITALIA (2)'!E$10</f>
        <v>0.12716378162450068</v>
      </c>
      <c r="F14" s="80">
        <f>'ITALIA (2)'!F14/'ITALIA (2)'!F$10</f>
        <v>0.12116112747160286</v>
      </c>
      <c r="G14" s="81">
        <f>'ITALIA (2)'!G14/'ITALIA (2)'!G$10</f>
        <v>0.13298468434815092</v>
      </c>
      <c r="H14" s="80">
        <f>'ITALIA (2)'!H14/'ITALIA (2)'!H$10</f>
        <v>6.4164512866614232E-2</v>
      </c>
      <c r="I14" s="81">
        <f>'ITALIA (2)'!I14/'ITALIA (2)'!I$10</f>
        <v>3.9529015979814973E-2</v>
      </c>
      <c r="J14" s="79">
        <f>'ITALIA (2)'!J14/'ITALIA (2)'!J$10</f>
        <v>4.3628013777267508E-2</v>
      </c>
      <c r="K14" s="79">
        <f>'ITALIA (2)'!K14/'ITALIA (2)'!K$10</f>
        <v>2.8985507246376812E-2</v>
      </c>
      <c r="L14" s="150">
        <f>'ITALIA (2)'!L14/'ITALIA (2)'!L$10</f>
        <v>8.3897631537116518E-2</v>
      </c>
      <c r="M14" s="182"/>
      <c r="N14" s="200"/>
    </row>
    <row r="15" spans="1:14" s="7" customFormat="1" ht="117.75" customHeight="1" x14ac:dyDescent="0.35">
      <c r="A15" s="31" t="s">
        <v>28</v>
      </c>
      <c r="B15" s="82">
        <f>'ITALIA (2)'!B15/'ITALIA (2)'!B$10</f>
        <v>0</v>
      </c>
      <c r="C15" s="82">
        <f>'ITALIA (2)'!C15/'ITALIA (2)'!C$10</f>
        <v>1.3525863644671907E-2</v>
      </c>
      <c r="D15" s="82">
        <f>'ITALIA (2)'!D15/'ITALIA (2)'!D$10</f>
        <v>2.7139874739039668E-2</v>
      </c>
      <c r="E15" s="82">
        <f>'ITALIA (2)'!E15/'ITALIA (2)'!E$10</f>
        <v>2.729693741677763E-2</v>
      </c>
      <c r="F15" s="83">
        <f>'ITALIA (2)'!F15/'ITALIA (2)'!F$10</f>
        <v>1.051745898190997E-2</v>
      </c>
      <c r="G15" s="84">
        <f>'ITALIA (2)'!G15/'ITALIA (2)'!G$10</f>
        <v>1.2327231976092642E-2</v>
      </c>
      <c r="H15" s="83">
        <f>'ITALIA (2)'!H15/'ITALIA (2)'!H$10</f>
        <v>1.3484661197887403E-2</v>
      </c>
      <c r="I15" s="84">
        <f>'ITALIA (2)'!I15/'ITALIA (2)'!I$10</f>
        <v>5.8873002523128683E-3</v>
      </c>
      <c r="J15" s="82">
        <f>'ITALIA (2)'!J15/'ITALIA (2)'!J$10</f>
        <v>1.3203214695752009E-2</v>
      </c>
      <c r="K15" s="82">
        <f>'ITALIA (2)'!K15/'ITALIA (2)'!K$10</f>
        <v>0.24637681159420291</v>
      </c>
      <c r="L15" s="151">
        <f>'ITALIA (2)'!L15/'ITALIA (2)'!L$10</f>
        <v>1.4687649022412971E-2</v>
      </c>
      <c r="M15" s="183" t="s">
        <v>17</v>
      </c>
      <c r="N15" s="196">
        <f>SUM(L15:L16)</f>
        <v>7.0163725957717374E-2</v>
      </c>
    </row>
    <row r="16" spans="1:14" s="7" customFormat="1" ht="86.25" customHeight="1" thickBot="1" x14ac:dyDescent="0.4">
      <c r="A16" s="32" t="s">
        <v>27</v>
      </c>
      <c r="B16" s="85">
        <f>'ITALIA (2)'!B16/'ITALIA (2)'!B$10</f>
        <v>0.23076923076923078</v>
      </c>
      <c r="C16" s="85">
        <f>'ITALIA (2)'!C16/'ITALIA (2)'!C$10</f>
        <v>4.807165052092853E-2</v>
      </c>
      <c r="D16" s="85">
        <f>'ITALIA (2)'!D16/'ITALIA (2)'!D$10</f>
        <v>9.1858037578288101E-2</v>
      </c>
      <c r="E16" s="85">
        <f>'ITALIA (2)'!E16/'ITALIA (2)'!E$10</f>
        <v>9.3209054593874838E-2</v>
      </c>
      <c r="F16" s="86">
        <f>'ITALIA (2)'!F16/'ITALIA (2)'!F$10</f>
        <v>2.8186790071518721E-2</v>
      </c>
      <c r="G16" s="87">
        <f>'ITALIA (2)'!G16/'ITALIA (2)'!G$10</f>
        <v>5.715353007097497E-2</v>
      </c>
      <c r="H16" s="86">
        <f>'ITALIA (2)'!H16/'ITALIA (2)'!H$10</f>
        <v>5.2140689965164626E-2</v>
      </c>
      <c r="I16" s="87">
        <f>'ITALIA (2)'!I16/'ITALIA (2)'!I$10</f>
        <v>6.8124474348191758E-2</v>
      </c>
      <c r="J16" s="85">
        <f>'ITALIA (2)'!J16/'ITALIA (2)'!J$10</f>
        <v>5.6257175660160738E-2</v>
      </c>
      <c r="K16" s="85">
        <f>'ITALIA (2)'!K16/'ITALIA (2)'!K$10</f>
        <v>0.28985507246376813</v>
      </c>
      <c r="L16" s="152">
        <f>'ITALIA (2)'!L16/'ITALIA (2)'!L$10</f>
        <v>5.5476076935304403E-2</v>
      </c>
      <c r="M16" s="184"/>
      <c r="N16" s="197"/>
    </row>
    <row r="17" spans="1:14" s="7" customFormat="1" ht="116.25" customHeight="1" thickBot="1" x14ac:dyDescent="0.4">
      <c r="A17" s="12" t="s">
        <v>30</v>
      </c>
      <c r="B17" s="91">
        <f>'ITALIA (2)'!B17/'ITALIA (2)'!B$10</f>
        <v>0</v>
      </c>
      <c r="C17" s="91">
        <f>'ITALIA (2)'!C17/'ITALIA (2)'!C$10</f>
        <v>1.3891427526960336E-2</v>
      </c>
      <c r="D17" s="91">
        <f>'ITALIA (2)'!D17/'ITALIA (2)'!D$10</f>
        <v>8.9770354906054284E-2</v>
      </c>
      <c r="E17" s="91">
        <f>'ITALIA (2)'!E17/'ITALIA (2)'!E$10</f>
        <v>0.10719041278295606</v>
      </c>
      <c r="F17" s="95">
        <f>'ITALIA (2)'!F17/'ITALIA (2)'!F$10</f>
        <v>1.2200252419015565E-2</v>
      </c>
      <c r="G17" s="93">
        <f>'ITALIA (2)'!G17/'ITALIA (2)'!G$10</f>
        <v>1.1580127007844603E-2</v>
      </c>
      <c r="H17" s="95">
        <f>'ITALIA (2)'!H17/'ITALIA (2)'!H$10</f>
        <v>1.8541409147095178E-2</v>
      </c>
      <c r="I17" s="93">
        <f>'ITALIA (2)'!I17/'ITALIA (2)'!I$10</f>
        <v>1.0933557611438183E-2</v>
      </c>
      <c r="J17" s="91">
        <f>'ITALIA (2)'!J17/'ITALIA (2)'!J$10</f>
        <v>1.5154994259471871E-2</v>
      </c>
      <c r="K17" s="91">
        <f>'ITALIA (2)'!K17/'ITALIA (2)'!K$10</f>
        <v>8.6956521739130432E-2</v>
      </c>
      <c r="L17" s="107">
        <f>'ITALIA (2)'!L17/'ITALIA (2)'!L$10</f>
        <v>2.1045938642505167E-2</v>
      </c>
      <c r="M17" s="10" t="s">
        <v>18</v>
      </c>
      <c r="N17" s="107">
        <f>L17</f>
        <v>2.1045938642505167E-2</v>
      </c>
    </row>
    <row r="18" spans="1:14" ht="33" customHeight="1" x14ac:dyDescent="0.25">
      <c r="A18" s="13" t="s">
        <v>47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4" ht="33" customHeight="1" x14ac:dyDescent="0.25">
      <c r="A19" s="13" t="s">
        <v>46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4" ht="33" customHeight="1" x14ac:dyDescent="0.25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4" ht="22.5" x14ac:dyDescent="0.15">
      <c r="A21" s="15"/>
    </row>
    <row r="22" spans="1:14" ht="22.5" x14ac:dyDescent="0.15">
      <c r="A22" s="15"/>
    </row>
    <row r="23" spans="1:14" ht="22.5" x14ac:dyDescent="0.15">
      <c r="A23" s="15"/>
    </row>
    <row r="24" spans="1:14" ht="22.5" x14ac:dyDescent="0.15">
      <c r="A24" s="15"/>
    </row>
    <row r="25" spans="1:14" ht="22.5" x14ac:dyDescent="0.15">
      <c r="A25" s="15"/>
    </row>
    <row r="26" spans="1:14" ht="22.5" x14ac:dyDescent="0.15">
      <c r="A26" s="15"/>
    </row>
    <row r="27" spans="1:14" ht="22.5" x14ac:dyDescent="0.15">
      <c r="A27" s="15"/>
    </row>
    <row r="28" spans="1:14" ht="22.5" x14ac:dyDescent="0.15">
      <c r="A28" s="15"/>
    </row>
    <row r="29" spans="1:14" ht="22.5" x14ac:dyDescent="0.15">
      <c r="A29" s="15"/>
    </row>
    <row r="30" spans="1:14" ht="22.5" x14ac:dyDescent="0.15">
      <c r="A30" s="15"/>
    </row>
    <row r="31" spans="1:14" ht="22.5" x14ac:dyDescent="0.15">
      <c r="A31" s="15"/>
    </row>
    <row r="32" spans="1:14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</sheetData>
  <mergeCells count="12">
    <mergeCell ref="A6:K6"/>
    <mergeCell ref="A1:K1"/>
    <mergeCell ref="A2:K2"/>
    <mergeCell ref="A3:K3"/>
    <mergeCell ref="A4:K4"/>
    <mergeCell ref="A5:K5"/>
    <mergeCell ref="M15:M16"/>
    <mergeCell ref="N15:N16"/>
    <mergeCell ref="A9:K9"/>
    <mergeCell ref="M11:M12"/>
    <mergeCell ref="N11:N14"/>
    <mergeCell ref="M13:M14"/>
  </mergeCells>
  <printOptions horizontalCentered="1"/>
  <pageMargins left="0.51181102362204722" right="0.51181102362204722" top="0.55118110236220474" bottom="0.55118110236220474" header="0.31496062992125984" footer="0.31496062992125984"/>
  <pageSetup paperSize="9" scale="3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56"/>
  <sheetViews>
    <sheetView zoomScale="50" zoomScaleNormal="50" zoomScaleSheetLayoutView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3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3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3" s="2" customFormat="1" ht="30" x14ac:dyDescent="0.4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3"/>
      <c r="M4" s="3"/>
    </row>
    <row r="5" spans="1:13" ht="26.25" x14ac:dyDescent="0.35">
      <c r="A5" s="176" t="s">
        <v>58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3"/>
    </row>
    <row r="6" spans="1:13" s="111" customFormat="1" ht="26.25" customHeight="1" thickBot="1" x14ac:dyDescent="0.35">
      <c r="A6" s="109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0"/>
    </row>
    <row r="7" spans="1:13" s="6" customFormat="1" ht="228.75" customHeight="1" thickBot="1" x14ac:dyDescent="0.3">
      <c r="A7" s="121" t="s">
        <v>4</v>
      </c>
      <c r="B7" s="60" t="s">
        <v>33</v>
      </c>
      <c r="C7" s="58" t="s">
        <v>34</v>
      </c>
      <c r="D7" s="58" t="s">
        <v>35</v>
      </c>
      <c r="E7" s="127" t="s">
        <v>49</v>
      </c>
      <c r="F7" s="59" t="s">
        <v>31</v>
      </c>
      <c r="G7" s="122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3" s="7" customFormat="1" ht="112.5" customHeight="1" thickBot="1" x14ac:dyDescent="0.4">
      <c r="A8" s="167" t="s">
        <v>8</v>
      </c>
      <c r="B8" s="96">
        <v>50</v>
      </c>
      <c r="C8" s="96">
        <v>5798</v>
      </c>
      <c r="D8" s="96">
        <v>3173</v>
      </c>
      <c r="E8" s="96">
        <v>7326</v>
      </c>
      <c r="F8" s="97">
        <v>2269</v>
      </c>
      <c r="G8" s="98">
        <v>4491</v>
      </c>
      <c r="H8" s="97">
        <v>14574</v>
      </c>
      <c r="I8" s="98">
        <v>2182</v>
      </c>
      <c r="J8" s="96">
        <v>21191</v>
      </c>
      <c r="K8" s="96">
        <v>460</v>
      </c>
      <c r="L8" s="168">
        <v>61514</v>
      </c>
      <c r="M8" s="3"/>
    </row>
    <row r="9" spans="1:13" s="7" customFormat="1" ht="42.75" customHeight="1" thickBot="1" x14ac:dyDescent="0.4">
      <c r="A9" s="177" t="s">
        <v>9</v>
      </c>
      <c r="B9" s="178"/>
      <c r="C9" s="178"/>
      <c r="D9" s="178"/>
      <c r="E9" s="178"/>
      <c r="F9" s="178"/>
      <c r="G9" s="178"/>
      <c r="H9" s="178"/>
      <c r="I9" s="178"/>
      <c r="J9" s="178"/>
      <c r="K9" s="185"/>
      <c r="L9" s="8"/>
      <c r="M9" s="3"/>
    </row>
    <row r="10" spans="1:13" s="7" customFormat="1" ht="108.75" customHeight="1" thickBot="1" x14ac:dyDescent="0.4">
      <c r="A10" s="20" t="s">
        <v>10</v>
      </c>
      <c r="B10" s="29">
        <v>3</v>
      </c>
      <c r="C10" s="29">
        <v>980</v>
      </c>
      <c r="D10" s="29">
        <v>381</v>
      </c>
      <c r="E10" s="29">
        <v>865</v>
      </c>
      <c r="F10" s="43">
        <v>310</v>
      </c>
      <c r="G10" s="29">
        <v>745</v>
      </c>
      <c r="H10" s="43">
        <v>3467</v>
      </c>
      <c r="I10" s="29">
        <v>477</v>
      </c>
      <c r="J10" s="29">
        <v>4798</v>
      </c>
      <c r="K10" s="29">
        <v>48</v>
      </c>
      <c r="L10" s="18">
        <v>12074</v>
      </c>
      <c r="M10" s="3"/>
    </row>
    <row r="11" spans="1:13" s="7" customFormat="1" ht="105.75" customHeight="1" x14ac:dyDescent="0.35">
      <c r="A11" s="25" t="s">
        <v>11</v>
      </c>
      <c r="B11" s="27">
        <v>1</v>
      </c>
      <c r="C11" s="27">
        <v>157</v>
      </c>
      <c r="D11" s="27">
        <v>41</v>
      </c>
      <c r="E11" s="27">
        <v>75</v>
      </c>
      <c r="F11" s="44">
        <v>44</v>
      </c>
      <c r="G11" s="38">
        <v>130</v>
      </c>
      <c r="H11" s="44">
        <v>571</v>
      </c>
      <c r="I11" s="38">
        <v>59</v>
      </c>
      <c r="J11" s="27">
        <v>687</v>
      </c>
      <c r="K11" s="27">
        <v>8</v>
      </c>
      <c r="L11" s="28">
        <v>1773</v>
      </c>
      <c r="M11" s="179" t="s">
        <v>12</v>
      </c>
    </row>
    <row r="12" spans="1:13" s="7" customFormat="1" ht="102.75" customHeight="1" thickBot="1" x14ac:dyDescent="0.4">
      <c r="A12" s="21" t="s">
        <v>13</v>
      </c>
      <c r="B12" s="26">
        <v>0</v>
      </c>
      <c r="C12" s="26">
        <v>138</v>
      </c>
      <c r="D12" s="26">
        <v>49</v>
      </c>
      <c r="E12" s="26">
        <v>99</v>
      </c>
      <c r="F12" s="45">
        <v>36</v>
      </c>
      <c r="G12" s="39">
        <v>107</v>
      </c>
      <c r="H12" s="45">
        <v>268</v>
      </c>
      <c r="I12" s="39">
        <v>29</v>
      </c>
      <c r="J12" s="26">
        <v>209</v>
      </c>
      <c r="K12" s="26">
        <v>0</v>
      </c>
      <c r="L12" s="19">
        <v>935</v>
      </c>
      <c r="M12" s="180"/>
    </row>
    <row r="13" spans="1:13" s="7" customFormat="1" ht="129.75" customHeight="1" x14ac:dyDescent="0.35">
      <c r="A13" s="22" t="s">
        <v>14</v>
      </c>
      <c r="B13" s="23">
        <v>1</v>
      </c>
      <c r="C13" s="23">
        <v>452</v>
      </c>
      <c r="D13" s="23">
        <v>135</v>
      </c>
      <c r="E13" s="23">
        <v>371</v>
      </c>
      <c r="F13" s="46">
        <v>147</v>
      </c>
      <c r="G13" s="40">
        <v>341</v>
      </c>
      <c r="H13" s="46">
        <v>2015</v>
      </c>
      <c r="I13" s="40">
        <v>326</v>
      </c>
      <c r="J13" s="23">
        <v>3228</v>
      </c>
      <c r="K13" s="23">
        <v>10</v>
      </c>
      <c r="L13" s="24">
        <v>7026</v>
      </c>
      <c r="M13" s="181" t="s">
        <v>15</v>
      </c>
    </row>
    <row r="14" spans="1:13" s="7" customFormat="1" ht="129.75" customHeight="1" thickBot="1" x14ac:dyDescent="0.4">
      <c r="A14" s="35" t="s">
        <v>16</v>
      </c>
      <c r="B14" s="36">
        <v>0</v>
      </c>
      <c r="C14" s="36">
        <v>156</v>
      </c>
      <c r="D14" s="36">
        <v>76</v>
      </c>
      <c r="E14" s="36">
        <v>137</v>
      </c>
      <c r="F14" s="47">
        <v>66</v>
      </c>
      <c r="G14" s="41">
        <v>126</v>
      </c>
      <c r="H14" s="47">
        <v>324</v>
      </c>
      <c r="I14" s="41">
        <v>36</v>
      </c>
      <c r="J14" s="36">
        <v>260</v>
      </c>
      <c r="K14" s="36">
        <v>3</v>
      </c>
      <c r="L14" s="37">
        <v>1184</v>
      </c>
      <c r="M14" s="182"/>
    </row>
    <row r="15" spans="1:13" s="7" customFormat="1" ht="117.75" customHeight="1" x14ac:dyDescent="0.35">
      <c r="A15" s="31" t="s">
        <v>28</v>
      </c>
      <c r="B15" s="49">
        <v>0</v>
      </c>
      <c r="C15" s="49">
        <v>4</v>
      </c>
      <c r="D15" s="49">
        <v>8</v>
      </c>
      <c r="E15" s="49">
        <v>16</v>
      </c>
      <c r="F15" s="50">
        <v>6</v>
      </c>
      <c r="G15" s="51">
        <v>4</v>
      </c>
      <c r="H15" s="50">
        <v>45</v>
      </c>
      <c r="I15" s="51">
        <v>3</v>
      </c>
      <c r="J15" s="49">
        <v>52</v>
      </c>
      <c r="K15" s="49">
        <v>9</v>
      </c>
      <c r="L15" s="30">
        <v>147</v>
      </c>
      <c r="M15" s="183" t="s">
        <v>17</v>
      </c>
    </row>
    <row r="16" spans="1:13" s="7" customFormat="1" ht="86.25" customHeight="1" thickBot="1" x14ac:dyDescent="0.4">
      <c r="A16" s="32" t="s">
        <v>27</v>
      </c>
      <c r="B16" s="33">
        <v>1</v>
      </c>
      <c r="C16" s="33">
        <v>49</v>
      </c>
      <c r="D16" s="33">
        <v>39</v>
      </c>
      <c r="E16" s="33">
        <v>64</v>
      </c>
      <c r="F16" s="48">
        <v>4</v>
      </c>
      <c r="G16" s="42">
        <v>27</v>
      </c>
      <c r="H16" s="48">
        <v>167</v>
      </c>
      <c r="I16" s="42">
        <v>21</v>
      </c>
      <c r="J16" s="33">
        <v>276</v>
      </c>
      <c r="K16" s="33">
        <v>14</v>
      </c>
      <c r="L16" s="34">
        <v>662</v>
      </c>
      <c r="M16" s="184"/>
    </row>
    <row r="17" spans="1:13" s="7" customFormat="1" ht="116.25" customHeight="1" thickBot="1" x14ac:dyDescent="0.4">
      <c r="A17" s="9" t="s">
        <v>30</v>
      </c>
      <c r="B17" s="52">
        <v>0</v>
      </c>
      <c r="C17" s="52">
        <v>24</v>
      </c>
      <c r="D17" s="52">
        <v>33</v>
      </c>
      <c r="E17" s="52">
        <v>103</v>
      </c>
      <c r="F17" s="53">
        <v>7</v>
      </c>
      <c r="G17" s="54">
        <v>10</v>
      </c>
      <c r="H17" s="53">
        <v>77</v>
      </c>
      <c r="I17" s="54">
        <v>3</v>
      </c>
      <c r="J17" s="52">
        <v>86</v>
      </c>
      <c r="K17" s="52">
        <v>4</v>
      </c>
      <c r="L17" s="16">
        <v>347</v>
      </c>
      <c r="M17" s="10" t="s">
        <v>18</v>
      </c>
    </row>
    <row r="18" spans="1:13" s="7" customFormat="1" ht="45.75" customHeight="1" thickBot="1" x14ac:dyDescent="0.4">
      <c r="A18" s="177" t="s">
        <v>19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1"/>
    </row>
    <row r="19" spans="1:13" s="7" customFormat="1" ht="80.25" customHeight="1" thickBot="1" x14ac:dyDescent="0.4">
      <c r="A19" s="20" t="s">
        <v>20</v>
      </c>
      <c r="B19" s="29">
        <v>4</v>
      </c>
      <c r="C19" s="29">
        <v>654</v>
      </c>
      <c r="D19" s="29">
        <v>29</v>
      </c>
      <c r="E19" s="29">
        <v>277</v>
      </c>
      <c r="F19" s="43">
        <v>155</v>
      </c>
      <c r="G19" s="29">
        <v>495</v>
      </c>
      <c r="H19" s="43">
        <v>1619</v>
      </c>
      <c r="I19" s="29">
        <v>358</v>
      </c>
      <c r="J19" s="29">
        <v>733</v>
      </c>
      <c r="K19" s="29">
        <v>43</v>
      </c>
      <c r="L19" s="18">
        <v>4367</v>
      </c>
    </row>
    <row r="20" spans="1:13" s="7" customFormat="1" ht="105.75" customHeight="1" x14ac:dyDescent="0.35">
      <c r="A20" s="25" t="s">
        <v>21</v>
      </c>
      <c r="B20" s="27">
        <v>1</v>
      </c>
      <c r="C20" s="27">
        <v>110</v>
      </c>
      <c r="D20" s="27">
        <v>6</v>
      </c>
      <c r="E20" s="27">
        <v>37</v>
      </c>
      <c r="F20" s="44">
        <v>25</v>
      </c>
      <c r="G20" s="38">
        <v>84</v>
      </c>
      <c r="H20" s="44">
        <v>296</v>
      </c>
      <c r="I20" s="38">
        <v>46</v>
      </c>
      <c r="J20" s="27">
        <v>94</v>
      </c>
      <c r="K20" s="27">
        <v>4</v>
      </c>
      <c r="L20" s="28">
        <v>703</v>
      </c>
      <c r="M20" s="179" t="s">
        <v>12</v>
      </c>
    </row>
    <row r="21" spans="1:13" s="7" customFormat="1" ht="102.75" customHeight="1" thickBot="1" x14ac:dyDescent="0.4">
      <c r="A21" s="21" t="s">
        <v>22</v>
      </c>
      <c r="B21" s="26">
        <v>0</v>
      </c>
      <c r="C21" s="26">
        <v>22</v>
      </c>
      <c r="D21" s="26">
        <v>3</v>
      </c>
      <c r="E21" s="26">
        <v>26</v>
      </c>
      <c r="F21" s="45">
        <v>3</v>
      </c>
      <c r="G21" s="39">
        <v>19</v>
      </c>
      <c r="H21" s="45">
        <v>34</v>
      </c>
      <c r="I21" s="39">
        <v>3</v>
      </c>
      <c r="J21" s="26">
        <v>18</v>
      </c>
      <c r="K21" s="26">
        <v>0</v>
      </c>
      <c r="L21" s="19">
        <v>128</v>
      </c>
      <c r="M21" s="180"/>
    </row>
    <row r="22" spans="1:13" s="7" customFormat="1" ht="129.75" customHeight="1" x14ac:dyDescent="0.35">
      <c r="A22" s="22" t="s">
        <v>23</v>
      </c>
      <c r="B22" s="23">
        <v>2</v>
      </c>
      <c r="C22" s="23">
        <v>420</v>
      </c>
      <c r="D22" s="23">
        <v>13</v>
      </c>
      <c r="E22" s="23">
        <v>137</v>
      </c>
      <c r="F22" s="46">
        <v>103</v>
      </c>
      <c r="G22" s="40">
        <v>325</v>
      </c>
      <c r="H22" s="46">
        <v>1074</v>
      </c>
      <c r="I22" s="40">
        <v>269</v>
      </c>
      <c r="J22" s="23">
        <v>514</v>
      </c>
      <c r="K22" s="23">
        <v>7</v>
      </c>
      <c r="L22" s="24">
        <v>2864</v>
      </c>
      <c r="M22" s="181" t="s">
        <v>15</v>
      </c>
    </row>
    <row r="23" spans="1:13" s="7" customFormat="1" ht="129.75" customHeight="1" thickBot="1" x14ac:dyDescent="0.4">
      <c r="A23" s="35" t="s">
        <v>24</v>
      </c>
      <c r="B23" s="36">
        <v>1</v>
      </c>
      <c r="C23" s="36">
        <v>33</v>
      </c>
      <c r="D23" s="36">
        <v>4</v>
      </c>
      <c r="E23" s="36">
        <v>23</v>
      </c>
      <c r="F23" s="47">
        <v>7</v>
      </c>
      <c r="G23" s="41">
        <v>21</v>
      </c>
      <c r="H23" s="47">
        <v>42</v>
      </c>
      <c r="I23" s="41">
        <v>3</v>
      </c>
      <c r="J23" s="36">
        <v>20</v>
      </c>
      <c r="K23" s="36">
        <v>1</v>
      </c>
      <c r="L23" s="37">
        <v>155</v>
      </c>
      <c r="M23" s="182"/>
    </row>
    <row r="24" spans="1:13" s="7" customFormat="1" ht="86.25" customHeight="1" x14ac:dyDescent="0.35">
      <c r="A24" s="31" t="s">
        <v>25</v>
      </c>
      <c r="B24" s="49">
        <v>0</v>
      </c>
      <c r="C24" s="49">
        <v>11</v>
      </c>
      <c r="D24" s="49">
        <v>3</v>
      </c>
      <c r="E24" s="49">
        <v>9</v>
      </c>
      <c r="F24" s="50">
        <v>1</v>
      </c>
      <c r="G24" s="51">
        <v>2</v>
      </c>
      <c r="H24" s="50">
        <v>15</v>
      </c>
      <c r="I24" s="51">
        <v>3</v>
      </c>
      <c r="J24" s="49">
        <v>11</v>
      </c>
      <c r="K24" s="49">
        <v>13</v>
      </c>
      <c r="L24" s="30">
        <v>68</v>
      </c>
      <c r="M24" s="183" t="s">
        <v>17</v>
      </c>
    </row>
    <row r="25" spans="1:13" s="7" customFormat="1" ht="86.25" customHeight="1" thickBot="1" x14ac:dyDescent="0.4">
      <c r="A25" s="32" t="s">
        <v>26</v>
      </c>
      <c r="B25" s="33">
        <v>0</v>
      </c>
      <c r="C25" s="33">
        <v>51</v>
      </c>
      <c r="D25" s="33">
        <v>0</v>
      </c>
      <c r="E25" s="33">
        <v>21</v>
      </c>
      <c r="F25" s="48">
        <v>12</v>
      </c>
      <c r="G25" s="42">
        <v>40</v>
      </c>
      <c r="H25" s="48">
        <v>118</v>
      </c>
      <c r="I25" s="42">
        <v>27</v>
      </c>
      <c r="J25" s="33">
        <v>65</v>
      </c>
      <c r="K25" s="33">
        <v>12</v>
      </c>
      <c r="L25" s="34">
        <v>346</v>
      </c>
      <c r="M25" s="184"/>
    </row>
    <row r="26" spans="1:13" s="7" customFormat="1" ht="116.25" customHeight="1" thickBot="1" x14ac:dyDescent="0.4">
      <c r="A26" s="12" t="s">
        <v>29</v>
      </c>
      <c r="B26" s="55">
        <v>0</v>
      </c>
      <c r="C26" s="55">
        <v>7</v>
      </c>
      <c r="D26" s="55">
        <v>0</v>
      </c>
      <c r="E26" s="55">
        <v>24</v>
      </c>
      <c r="F26" s="56">
        <v>4</v>
      </c>
      <c r="G26" s="57">
        <v>4</v>
      </c>
      <c r="H26" s="56">
        <v>40</v>
      </c>
      <c r="I26" s="57">
        <v>7</v>
      </c>
      <c r="J26" s="55">
        <v>11</v>
      </c>
      <c r="K26" s="55">
        <v>6</v>
      </c>
      <c r="L26" s="17">
        <v>103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22.5" x14ac:dyDescent="0.15">
      <c r="A29" s="15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</sheetData>
  <mergeCells count="13">
    <mergeCell ref="A18:K18"/>
    <mergeCell ref="M20:M21"/>
    <mergeCell ref="M22:M23"/>
    <mergeCell ref="M24:M25"/>
    <mergeCell ref="A9:K9"/>
    <mergeCell ref="M11:M12"/>
    <mergeCell ref="M13:M14"/>
    <mergeCell ref="M15:M16"/>
    <mergeCell ref="A1:K1"/>
    <mergeCell ref="A2:K2"/>
    <mergeCell ref="A3:K3"/>
    <mergeCell ref="A4:K4"/>
    <mergeCell ref="A5:K5"/>
  </mergeCells>
  <printOptions horizontalCentered="1"/>
  <pageMargins left="0.51181102362204722" right="0.51181102362204722" top="0.74803149606299213" bottom="0.55118110236220474" header="0.31496062992125984" footer="0.31496062992125984"/>
  <pageSetup paperSize="9" scale="26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M57"/>
  <sheetViews>
    <sheetView zoomScale="50" zoomScaleNormal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3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3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3" s="2" customFormat="1" ht="18" x14ac:dyDescent="0.25">
      <c r="A4" s="194" t="s">
        <v>3</v>
      </c>
      <c r="B4" s="194"/>
      <c r="C4" s="194"/>
      <c r="D4" s="194"/>
      <c r="E4" s="194"/>
      <c r="F4" s="194"/>
      <c r="G4" s="194"/>
      <c r="H4" s="194"/>
      <c r="I4" s="194"/>
      <c r="J4" s="194"/>
      <c r="K4" s="194"/>
      <c r="L4" s="3"/>
      <c r="M4" s="3"/>
    </row>
    <row r="5" spans="1:13" ht="26.25" x14ac:dyDescent="0.35">
      <c r="A5" s="176" t="s">
        <v>62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4"/>
    </row>
    <row r="6" spans="1:13" s="2" customFormat="1" ht="26.25" customHeight="1" thickBot="1" x14ac:dyDescent="0.35">
      <c r="A6" s="194" t="s">
        <v>3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3"/>
      <c r="M6" s="4"/>
    </row>
    <row r="7" spans="1:13" s="6" customFormat="1" ht="228.75" customHeight="1" thickBot="1" x14ac:dyDescent="0.35">
      <c r="A7" s="121" t="s">
        <v>4</v>
      </c>
      <c r="B7" s="60" t="s">
        <v>33</v>
      </c>
      <c r="C7" s="58" t="s">
        <v>34</v>
      </c>
      <c r="D7" s="58" t="s">
        <v>35</v>
      </c>
      <c r="E7" s="125" t="s">
        <v>49</v>
      </c>
      <c r="F7" s="59" t="s">
        <v>31</v>
      </c>
      <c r="G7" s="122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4"/>
    </row>
    <row r="8" spans="1:13" s="7" customFormat="1" ht="112.5" customHeight="1" thickBot="1" x14ac:dyDescent="0.4">
      <c r="A8" s="120" t="s">
        <v>8</v>
      </c>
      <c r="B8" s="104">
        <f>'ITALIA GIP'!B8/'ITALIA GIP'!$L8</f>
        <v>8.1282309718112952E-4</v>
      </c>
      <c r="C8" s="104">
        <f>'ITALIA GIP'!C8/'ITALIA GIP'!$L8</f>
        <v>9.4254966349123781E-2</v>
      </c>
      <c r="D8" s="104">
        <f>'ITALIA GIP'!D8/'ITALIA GIP'!$L8</f>
        <v>5.1581753747114475E-2</v>
      </c>
      <c r="E8" s="104">
        <f>'ITALIA GIP'!E8/'ITALIA GIP'!$L8</f>
        <v>0.11909484019897909</v>
      </c>
      <c r="F8" s="105">
        <f>'ITALIA GIP'!F8/'ITALIA GIP'!$L8</f>
        <v>3.6885912150079657E-2</v>
      </c>
      <c r="G8" s="106">
        <f>'ITALIA GIP'!G8/'ITALIA GIP'!$L8</f>
        <v>7.3007770588809057E-2</v>
      </c>
      <c r="H8" s="105">
        <f>'ITALIA GIP'!H8/'ITALIA GIP'!$L8</f>
        <v>0.23692167636635564</v>
      </c>
      <c r="I8" s="106">
        <f>'ITALIA GIP'!I8/'ITALIA GIP'!$L8</f>
        <v>3.5471599960984493E-2</v>
      </c>
      <c r="J8" s="104">
        <f>'ITALIA GIP'!J8/'ITALIA GIP'!$L8</f>
        <v>0.34449068504730629</v>
      </c>
      <c r="K8" s="104">
        <f>'ITALIA GIP'!K8/'ITALIA GIP'!$L8</f>
        <v>7.4779724940663914E-3</v>
      </c>
      <c r="L8" s="114">
        <f>SUM(B8:K8)</f>
        <v>0.99999999999999989</v>
      </c>
      <c r="M8" s="4"/>
    </row>
    <row r="9" spans="1:13" s="7" customFormat="1" ht="42.75" customHeight="1" thickBot="1" x14ac:dyDescent="0.4">
      <c r="A9" s="177" t="s">
        <v>9</v>
      </c>
      <c r="B9" s="178"/>
      <c r="C9" s="178"/>
      <c r="D9" s="178"/>
      <c r="E9" s="178"/>
      <c r="F9" s="178"/>
      <c r="G9" s="178"/>
      <c r="H9" s="178"/>
      <c r="I9" s="178"/>
      <c r="J9" s="178"/>
      <c r="K9" s="185"/>
      <c r="L9" s="8"/>
      <c r="M9" s="4"/>
    </row>
    <row r="10" spans="1:13" s="7" customFormat="1" ht="108.75" customHeight="1" thickBot="1" x14ac:dyDescent="0.4">
      <c r="A10" s="20" t="s">
        <v>10</v>
      </c>
      <c r="B10" s="61">
        <f>'ITALIA GIP'!B10/'ITALIA GIP'!$L10</f>
        <v>2.4846778201093256E-4</v>
      </c>
      <c r="C10" s="61">
        <f>'ITALIA GIP'!C10/'ITALIA GIP'!$L10</f>
        <v>8.1166142123571317E-2</v>
      </c>
      <c r="D10" s="61">
        <f>'ITALIA GIP'!D10/'ITALIA GIP'!$L10</f>
        <v>3.1555408315388438E-2</v>
      </c>
      <c r="E10" s="61">
        <f>'ITALIA GIP'!E10/'ITALIA GIP'!$L10</f>
        <v>7.1641543813152228E-2</v>
      </c>
      <c r="F10" s="62">
        <f>'ITALIA GIP'!F10/'ITALIA GIP'!$L10</f>
        <v>2.5675004141129699E-2</v>
      </c>
      <c r="G10" s="61">
        <f>'ITALIA GIP'!G10/'ITALIA GIP'!$L10</f>
        <v>6.1702832532714927E-2</v>
      </c>
      <c r="H10" s="62">
        <f>'ITALIA GIP'!H10/'ITALIA GIP'!$L10</f>
        <v>0.28714593341063444</v>
      </c>
      <c r="I10" s="61">
        <f>'ITALIA GIP'!I10/'ITALIA GIP'!$L10</f>
        <v>3.9506377339738281E-2</v>
      </c>
      <c r="J10" s="61">
        <f>'ITALIA GIP'!J10/'ITALIA GIP'!$L10</f>
        <v>0.39738280602948484</v>
      </c>
      <c r="K10" s="61">
        <f>'ITALIA GIP'!K10/'ITALIA GIP'!$L10</f>
        <v>3.975484512174921E-3</v>
      </c>
      <c r="L10" s="63">
        <f t="shared" ref="L10:L17" si="0">SUM(B10:K10)</f>
        <v>1</v>
      </c>
      <c r="M10" s="4"/>
    </row>
    <row r="11" spans="1:13" s="7" customFormat="1" ht="105.75" customHeight="1" x14ac:dyDescent="0.35">
      <c r="A11" s="25" t="s">
        <v>11</v>
      </c>
      <c r="B11" s="70">
        <f>'ITALIA GIP'!B11/'ITALIA GIP'!$L11</f>
        <v>5.6401579244218843E-4</v>
      </c>
      <c r="C11" s="70">
        <f>'ITALIA GIP'!C11/'ITALIA GIP'!$L11</f>
        <v>8.8550479413423575E-2</v>
      </c>
      <c r="D11" s="70">
        <f>'ITALIA GIP'!D11/'ITALIA GIP'!$L11</f>
        <v>2.3124647490129723E-2</v>
      </c>
      <c r="E11" s="70">
        <f>'ITALIA GIP'!E11/'ITALIA GIP'!$L11</f>
        <v>4.2301184433164128E-2</v>
      </c>
      <c r="F11" s="71">
        <f>'ITALIA GIP'!F11/'ITALIA GIP'!$L11</f>
        <v>2.4816694867456288E-2</v>
      </c>
      <c r="G11" s="72">
        <f>'ITALIA GIP'!G11/'ITALIA GIP'!$L11</f>
        <v>7.3322053017484484E-2</v>
      </c>
      <c r="H11" s="71">
        <f>'ITALIA GIP'!H11/'ITALIA GIP'!$L11</f>
        <v>0.32205301748448956</v>
      </c>
      <c r="I11" s="72">
        <f>'ITALIA GIP'!I11/'ITALIA GIP'!$L11</f>
        <v>3.3276931754089113E-2</v>
      </c>
      <c r="J11" s="70">
        <f>'ITALIA GIP'!J11/'ITALIA GIP'!$L11</f>
        <v>0.38747884940778343</v>
      </c>
      <c r="K11" s="70">
        <f>'ITALIA GIP'!K11/'ITALIA GIP'!$L11</f>
        <v>4.5121263395375075E-3</v>
      </c>
      <c r="L11" s="64">
        <f t="shared" si="0"/>
        <v>0.99999999999999989</v>
      </c>
      <c r="M11" s="179" t="s">
        <v>12</v>
      </c>
    </row>
    <row r="12" spans="1:13" s="7" customFormat="1" ht="102.75" customHeight="1" thickBot="1" x14ac:dyDescent="0.4">
      <c r="A12" s="21" t="s">
        <v>13</v>
      </c>
      <c r="B12" s="73">
        <f>'ITALIA GIP'!B12/'ITALIA GIP'!$L12</f>
        <v>0</v>
      </c>
      <c r="C12" s="73">
        <f>'ITALIA GIP'!C12/'ITALIA GIP'!$L12</f>
        <v>0.14759358288770053</v>
      </c>
      <c r="D12" s="73">
        <f>'ITALIA GIP'!D12/'ITALIA GIP'!$L12</f>
        <v>5.2406417112299465E-2</v>
      </c>
      <c r="E12" s="73">
        <f>'ITALIA GIP'!E12/'ITALIA GIP'!$L12</f>
        <v>0.10588235294117647</v>
      </c>
      <c r="F12" s="74">
        <f>'ITALIA GIP'!F12/'ITALIA GIP'!$L12</f>
        <v>3.8502673796791446E-2</v>
      </c>
      <c r="G12" s="75">
        <f>'ITALIA GIP'!G12/'ITALIA GIP'!$L12</f>
        <v>0.11443850267379679</v>
      </c>
      <c r="H12" s="74">
        <f>'ITALIA GIP'!H12/'ITALIA GIP'!$L12</f>
        <v>0.28663101604278074</v>
      </c>
      <c r="I12" s="75">
        <f>'ITALIA GIP'!I12/'ITALIA GIP'!$L12</f>
        <v>3.1016042780748664E-2</v>
      </c>
      <c r="J12" s="73">
        <f>'ITALIA GIP'!J12/'ITALIA GIP'!$L12</f>
        <v>0.22352941176470589</v>
      </c>
      <c r="K12" s="73">
        <f>'ITALIA GIP'!K12/'ITALIA GIP'!$L12</f>
        <v>0</v>
      </c>
      <c r="L12" s="65">
        <f t="shared" si="0"/>
        <v>0.99999999999999989</v>
      </c>
      <c r="M12" s="180"/>
    </row>
    <row r="13" spans="1:13" s="7" customFormat="1" ht="129.75" customHeight="1" x14ac:dyDescent="0.35">
      <c r="A13" s="22" t="s">
        <v>14</v>
      </c>
      <c r="B13" s="76">
        <f>'ITALIA GIP'!B13/'ITALIA GIP'!$L13</f>
        <v>1.4232849416453175E-4</v>
      </c>
      <c r="C13" s="76">
        <f>'ITALIA GIP'!C13/'ITALIA GIP'!$L13</f>
        <v>6.4332479362368342E-2</v>
      </c>
      <c r="D13" s="76">
        <f>'ITALIA GIP'!D13/'ITALIA GIP'!$L13</f>
        <v>1.9214346712211786E-2</v>
      </c>
      <c r="E13" s="76">
        <f>'ITALIA GIP'!E13/'ITALIA GIP'!$L13</f>
        <v>5.2803871335041275E-2</v>
      </c>
      <c r="F13" s="77">
        <f>'ITALIA GIP'!F13/'ITALIA GIP'!$L13</f>
        <v>2.0922288642186166E-2</v>
      </c>
      <c r="G13" s="78">
        <f>'ITALIA GIP'!G13/'ITALIA GIP'!$L13</f>
        <v>4.8534016510105325E-2</v>
      </c>
      <c r="H13" s="77">
        <f>'ITALIA GIP'!H13/'ITALIA GIP'!$L13</f>
        <v>0.28679191574153146</v>
      </c>
      <c r="I13" s="78">
        <f>'ITALIA GIP'!I13/'ITALIA GIP'!$L13</f>
        <v>4.6399089097637347E-2</v>
      </c>
      <c r="J13" s="76">
        <f>'ITALIA GIP'!J13/'ITALIA GIP'!$L13</f>
        <v>0.45943637916310848</v>
      </c>
      <c r="K13" s="76">
        <f>'ITALIA GIP'!K13/'ITALIA GIP'!$L13</f>
        <v>1.4232849416453174E-3</v>
      </c>
      <c r="L13" s="66">
        <f t="shared" si="0"/>
        <v>1</v>
      </c>
      <c r="M13" s="181" t="s">
        <v>15</v>
      </c>
    </row>
    <row r="14" spans="1:13" s="7" customFormat="1" ht="129.75" customHeight="1" thickBot="1" x14ac:dyDescent="0.4">
      <c r="A14" s="35" t="s">
        <v>16</v>
      </c>
      <c r="B14" s="79">
        <f>'ITALIA GIP'!B14/'ITALIA GIP'!$L14</f>
        <v>0</v>
      </c>
      <c r="C14" s="79">
        <f>'ITALIA GIP'!C14/'ITALIA GIP'!$L14</f>
        <v>0.13175675675675674</v>
      </c>
      <c r="D14" s="79">
        <f>'ITALIA GIP'!D14/'ITALIA GIP'!$L14</f>
        <v>6.4189189189189186E-2</v>
      </c>
      <c r="E14" s="79">
        <f>'ITALIA GIP'!E14/'ITALIA GIP'!$L14</f>
        <v>0.11570945945945946</v>
      </c>
      <c r="F14" s="80">
        <f>'ITALIA GIP'!F14/'ITALIA GIP'!$L14</f>
        <v>5.5743243243243243E-2</v>
      </c>
      <c r="G14" s="81">
        <f>'ITALIA GIP'!G14/'ITALIA GIP'!$L14</f>
        <v>0.10641891891891891</v>
      </c>
      <c r="H14" s="80">
        <f>'ITALIA GIP'!H14/'ITALIA GIP'!$L14</f>
        <v>0.27364864864864863</v>
      </c>
      <c r="I14" s="81">
        <f>'ITALIA GIP'!I14/'ITALIA GIP'!$L14</f>
        <v>3.0405405405405407E-2</v>
      </c>
      <c r="J14" s="79">
        <f>'ITALIA GIP'!J14/'ITALIA GIP'!$L14</f>
        <v>0.2195945945945946</v>
      </c>
      <c r="K14" s="79">
        <f>'ITALIA GIP'!K14/'ITALIA GIP'!$L14</f>
        <v>2.5337837837837839E-3</v>
      </c>
      <c r="L14" s="67">
        <f t="shared" si="0"/>
        <v>1</v>
      </c>
      <c r="M14" s="182"/>
    </row>
    <row r="15" spans="1:13" s="7" customFormat="1" ht="117.75" customHeight="1" x14ac:dyDescent="0.35">
      <c r="A15" s="31" t="s">
        <v>28</v>
      </c>
      <c r="B15" s="82">
        <f>'ITALIA GIP'!B15/'ITALIA GIP'!$L15</f>
        <v>0</v>
      </c>
      <c r="C15" s="82">
        <f>'ITALIA GIP'!C15/'ITALIA GIP'!$L15</f>
        <v>2.7210884353741496E-2</v>
      </c>
      <c r="D15" s="82">
        <f>'ITALIA GIP'!D15/'ITALIA GIP'!$L15</f>
        <v>5.4421768707482991E-2</v>
      </c>
      <c r="E15" s="82">
        <f>'ITALIA GIP'!E15/'ITALIA GIP'!$L15</f>
        <v>0.10884353741496598</v>
      </c>
      <c r="F15" s="83">
        <f>'ITALIA GIP'!F15/'ITALIA GIP'!$L15</f>
        <v>4.0816326530612242E-2</v>
      </c>
      <c r="G15" s="84">
        <f>'ITALIA GIP'!G15/'ITALIA GIP'!$L15</f>
        <v>2.7210884353741496E-2</v>
      </c>
      <c r="H15" s="83">
        <f>'ITALIA GIP'!H15/'ITALIA GIP'!$L15</f>
        <v>0.30612244897959184</v>
      </c>
      <c r="I15" s="84">
        <f>'ITALIA GIP'!I15/'ITALIA GIP'!$L15</f>
        <v>2.0408163265306121E-2</v>
      </c>
      <c r="J15" s="82">
        <f>'ITALIA GIP'!J15/'ITALIA GIP'!$L15</f>
        <v>0.35374149659863946</v>
      </c>
      <c r="K15" s="82">
        <f>'ITALIA GIP'!K15/'ITALIA GIP'!$L15</f>
        <v>6.1224489795918366E-2</v>
      </c>
      <c r="L15" s="68">
        <f t="shared" si="0"/>
        <v>0.99999999999999989</v>
      </c>
      <c r="M15" s="183" t="s">
        <v>17</v>
      </c>
    </row>
    <row r="16" spans="1:13" s="7" customFormat="1" ht="86.25" customHeight="1" thickBot="1" x14ac:dyDescent="0.4">
      <c r="A16" s="32" t="s">
        <v>27</v>
      </c>
      <c r="B16" s="85">
        <f>'ITALIA GIP'!B16/'ITALIA GIP'!$L16</f>
        <v>1.5105740181268882E-3</v>
      </c>
      <c r="C16" s="85">
        <f>'ITALIA GIP'!C16/'ITALIA GIP'!$L16</f>
        <v>7.4018126888217517E-2</v>
      </c>
      <c r="D16" s="85">
        <f>'ITALIA GIP'!D16/'ITALIA GIP'!$L16</f>
        <v>5.8912386706948643E-2</v>
      </c>
      <c r="E16" s="85">
        <f>'ITALIA GIP'!E16/'ITALIA GIP'!$L16</f>
        <v>9.6676737160120846E-2</v>
      </c>
      <c r="F16" s="86">
        <f>'ITALIA GIP'!F16/'ITALIA GIP'!$L16</f>
        <v>6.0422960725075529E-3</v>
      </c>
      <c r="G16" s="87">
        <f>'ITALIA GIP'!G16/'ITALIA GIP'!$L16</f>
        <v>4.0785498489425982E-2</v>
      </c>
      <c r="H16" s="86">
        <f>'ITALIA GIP'!H16/'ITALIA GIP'!$L16</f>
        <v>0.25226586102719034</v>
      </c>
      <c r="I16" s="87">
        <f>'ITALIA GIP'!I16/'ITALIA GIP'!$L16</f>
        <v>3.1722054380664652E-2</v>
      </c>
      <c r="J16" s="85">
        <f>'ITALIA GIP'!J16/'ITALIA GIP'!$L16</f>
        <v>0.41691842900302117</v>
      </c>
      <c r="K16" s="85">
        <f>'ITALIA GIP'!K16/'ITALIA GIP'!$L16</f>
        <v>2.1148036253776436E-2</v>
      </c>
      <c r="L16" s="69">
        <f t="shared" si="0"/>
        <v>1</v>
      </c>
      <c r="M16" s="184"/>
    </row>
    <row r="17" spans="1:13" s="7" customFormat="1" ht="116.25" customHeight="1" thickBot="1" x14ac:dyDescent="0.4">
      <c r="A17" s="12" t="s">
        <v>30</v>
      </c>
      <c r="B17" s="91">
        <f>'ITALIA GIP'!B17/'ITALIA GIP'!$L17</f>
        <v>0</v>
      </c>
      <c r="C17" s="91">
        <f>'ITALIA GIP'!C17/'ITALIA GIP'!$L17</f>
        <v>6.9164265129683003E-2</v>
      </c>
      <c r="D17" s="91">
        <f>'ITALIA GIP'!D17/'ITALIA GIP'!$L17</f>
        <v>9.5100864553314124E-2</v>
      </c>
      <c r="E17" s="91">
        <f>'ITALIA GIP'!E17/'ITALIA GIP'!$L17</f>
        <v>0.29682997118155618</v>
      </c>
      <c r="F17" s="95">
        <f>'ITALIA GIP'!F17/'ITALIA GIP'!$L17</f>
        <v>2.0172910662824207E-2</v>
      </c>
      <c r="G17" s="93">
        <f>'ITALIA GIP'!G17/'ITALIA GIP'!$L17</f>
        <v>2.8818443804034581E-2</v>
      </c>
      <c r="H17" s="95">
        <f>'ITALIA GIP'!H17/'ITALIA GIP'!$L17</f>
        <v>0.22190201729106629</v>
      </c>
      <c r="I17" s="93">
        <f>'ITALIA GIP'!I17/'ITALIA GIP'!$L17</f>
        <v>8.6455331412103754E-3</v>
      </c>
      <c r="J17" s="91">
        <f>'ITALIA GIP'!J17/'ITALIA GIP'!$L17</f>
        <v>0.2478386167146974</v>
      </c>
      <c r="K17" s="91">
        <f>'ITALIA GIP'!K17/'ITALIA GIP'!$L17</f>
        <v>1.1527377521613832E-2</v>
      </c>
      <c r="L17" s="115">
        <f t="shared" si="0"/>
        <v>1</v>
      </c>
      <c r="M17" s="10" t="s">
        <v>18</v>
      </c>
    </row>
    <row r="18" spans="1:13" s="7" customFormat="1" ht="45.75" customHeight="1" thickBot="1" x14ac:dyDescent="0.4">
      <c r="A18" s="177" t="s">
        <v>19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1"/>
    </row>
    <row r="19" spans="1:13" s="7" customFormat="1" ht="80.25" customHeight="1" thickBot="1" x14ac:dyDescent="0.4">
      <c r="A19" s="20" t="s">
        <v>20</v>
      </c>
      <c r="B19" s="61">
        <f>'ITALIA GIP'!B19/'ITALIA GIP'!$L19</f>
        <v>9.1596061369361118E-4</v>
      </c>
      <c r="C19" s="61">
        <f>'ITALIA GIP'!C19/'ITALIA GIP'!$L19</f>
        <v>0.14975956033890542</v>
      </c>
      <c r="D19" s="61">
        <f>'ITALIA GIP'!D19/'ITALIA GIP'!$L19</f>
        <v>6.6407144492786809E-3</v>
      </c>
      <c r="E19" s="61">
        <f>'ITALIA GIP'!E19/'ITALIA GIP'!$L19</f>
        <v>6.3430272498282578E-2</v>
      </c>
      <c r="F19" s="62">
        <f>'ITALIA GIP'!F19/'ITALIA GIP'!$L19</f>
        <v>3.5493473780627435E-2</v>
      </c>
      <c r="G19" s="61">
        <f>'ITALIA GIP'!G19/'ITALIA GIP'!$L19</f>
        <v>0.11335012594458438</v>
      </c>
      <c r="H19" s="62">
        <f>'ITALIA GIP'!H19/'ITALIA GIP'!$L19</f>
        <v>0.3707350583924891</v>
      </c>
      <c r="I19" s="61">
        <f>'ITALIA GIP'!I19/'ITALIA GIP'!$L19</f>
        <v>8.1978474925578207E-2</v>
      </c>
      <c r="J19" s="61">
        <f>'ITALIA GIP'!J19/'ITALIA GIP'!$L19</f>
        <v>0.16784978245935425</v>
      </c>
      <c r="K19" s="61">
        <f>'ITALIA GIP'!K19/'ITALIA GIP'!$L19</f>
        <v>9.8465765972063201E-3</v>
      </c>
      <c r="L19" s="63">
        <f t="shared" ref="L19:L25" si="1">SUM(B19:K19)</f>
        <v>1</v>
      </c>
    </row>
    <row r="20" spans="1:13" s="7" customFormat="1" ht="105.75" customHeight="1" x14ac:dyDescent="0.35">
      <c r="A20" s="25" t="s">
        <v>21</v>
      </c>
      <c r="B20" s="70">
        <f>'ITALIA GIP'!B20/'ITALIA GIP'!$L20</f>
        <v>1.4224751066856331E-3</v>
      </c>
      <c r="C20" s="70">
        <f>'ITALIA GIP'!C20/'ITALIA GIP'!$L20</f>
        <v>0.15647226173541964</v>
      </c>
      <c r="D20" s="70">
        <f>'ITALIA GIP'!D20/'ITALIA GIP'!$L20</f>
        <v>8.5348506401137988E-3</v>
      </c>
      <c r="E20" s="70">
        <f>'ITALIA GIP'!E20/'ITALIA GIP'!$L20</f>
        <v>5.2631578947368418E-2</v>
      </c>
      <c r="F20" s="71">
        <f>'ITALIA GIP'!F20/'ITALIA GIP'!$L20</f>
        <v>3.5561877667140827E-2</v>
      </c>
      <c r="G20" s="72">
        <f>'ITALIA GIP'!G20/'ITALIA GIP'!$L20</f>
        <v>0.11948790896159317</v>
      </c>
      <c r="H20" s="71">
        <f>'ITALIA GIP'!H20/'ITALIA GIP'!$L20</f>
        <v>0.42105263157894735</v>
      </c>
      <c r="I20" s="72">
        <f>'ITALIA GIP'!I20/'ITALIA GIP'!$L20</f>
        <v>6.5433854907539113E-2</v>
      </c>
      <c r="J20" s="70">
        <f>'ITALIA GIP'!J20/'ITALIA GIP'!$L20</f>
        <v>0.1337126600284495</v>
      </c>
      <c r="K20" s="70">
        <f>'ITALIA GIP'!K20/'ITALIA GIP'!$L20</f>
        <v>5.6899004267425323E-3</v>
      </c>
      <c r="L20" s="64">
        <f t="shared" si="1"/>
        <v>1</v>
      </c>
      <c r="M20" s="179" t="s">
        <v>12</v>
      </c>
    </row>
    <row r="21" spans="1:13" s="7" customFormat="1" ht="102.75" customHeight="1" thickBot="1" x14ac:dyDescent="0.4">
      <c r="A21" s="21" t="s">
        <v>22</v>
      </c>
      <c r="B21" s="73">
        <f>'ITALIA GIP'!B21/'ITALIA GIP'!$L21</f>
        <v>0</v>
      </c>
      <c r="C21" s="73">
        <f>'ITALIA GIP'!C21/'ITALIA GIP'!$L21</f>
        <v>0.171875</v>
      </c>
      <c r="D21" s="73">
        <f>'ITALIA GIP'!D21/'ITALIA GIP'!$L21</f>
        <v>2.34375E-2</v>
      </c>
      <c r="E21" s="73">
        <f>'ITALIA GIP'!E21/'ITALIA GIP'!$L21</f>
        <v>0.203125</v>
      </c>
      <c r="F21" s="74">
        <f>'ITALIA GIP'!F21/'ITALIA GIP'!$L21</f>
        <v>2.34375E-2</v>
      </c>
      <c r="G21" s="75">
        <f>'ITALIA GIP'!G21/'ITALIA GIP'!$L21</f>
        <v>0.1484375</v>
      </c>
      <c r="H21" s="74">
        <f>'ITALIA GIP'!H21/'ITALIA GIP'!$L21</f>
        <v>0.265625</v>
      </c>
      <c r="I21" s="75">
        <f>'ITALIA GIP'!I21/'ITALIA GIP'!$L21</f>
        <v>2.34375E-2</v>
      </c>
      <c r="J21" s="73">
        <f>'ITALIA GIP'!J21/'ITALIA GIP'!$L21</f>
        <v>0.140625</v>
      </c>
      <c r="K21" s="73">
        <f>'ITALIA GIP'!K21/'ITALIA GIP'!$L21</f>
        <v>0</v>
      </c>
      <c r="L21" s="65">
        <f t="shared" si="1"/>
        <v>1</v>
      </c>
      <c r="M21" s="180"/>
    </row>
    <row r="22" spans="1:13" s="7" customFormat="1" ht="129.75" customHeight="1" x14ac:dyDescent="0.35">
      <c r="A22" s="22" t="s">
        <v>23</v>
      </c>
      <c r="B22" s="76">
        <f>'ITALIA GIP'!B22/'ITALIA GIP'!$L22</f>
        <v>6.9832402234636874E-4</v>
      </c>
      <c r="C22" s="76">
        <f>'ITALIA GIP'!C22/'ITALIA GIP'!$L22</f>
        <v>0.14664804469273743</v>
      </c>
      <c r="D22" s="76">
        <f>'ITALIA GIP'!D22/'ITALIA GIP'!$L22</f>
        <v>4.5391061452513971E-3</v>
      </c>
      <c r="E22" s="76">
        <f>'ITALIA GIP'!E22/'ITALIA GIP'!$L22</f>
        <v>4.7835195530726259E-2</v>
      </c>
      <c r="F22" s="77">
        <f>'ITALIA GIP'!F22/'ITALIA GIP'!$L22</f>
        <v>3.5963687150837989E-2</v>
      </c>
      <c r="G22" s="78">
        <f>'ITALIA GIP'!G22/'ITALIA GIP'!$L22</f>
        <v>0.11347765363128491</v>
      </c>
      <c r="H22" s="77">
        <f>'ITALIA GIP'!H22/'ITALIA GIP'!$L22</f>
        <v>0.375</v>
      </c>
      <c r="I22" s="78">
        <f>'ITALIA GIP'!I22/'ITALIA GIP'!$L22</f>
        <v>9.3924581005586594E-2</v>
      </c>
      <c r="J22" s="76">
        <f>'ITALIA GIP'!J22/'ITALIA GIP'!$L22</f>
        <v>0.17946927374301677</v>
      </c>
      <c r="K22" s="76">
        <f>'ITALIA GIP'!K22/'ITALIA GIP'!$L22</f>
        <v>2.4441340782122905E-3</v>
      </c>
      <c r="L22" s="66">
        <f t="shared" si="1"/>
        <v>1</v>
      </c>
      <c r="M22" s="181" t="s">
        <v>15</v>
      </c>
    </row>
    <row r="23" spans="1:13" s="7" customFormat="1" ht="129.75" customHeight="1" thickBot="1" x14ac:dyDescent="0.4">
      <c r="A23" s="35" t="s">
        <v>24</v>
      </c>
      <c r="B23" s="79">
        <f>'ITALIA GIP'!B23/'ITALIA GIP'!$L23</f>
        <v>6.4516129032258064E-3</v>
      </c>
      <c r="C23" s="79">
        <f>'ITALIA GIP'!C23/'ITALIA GIP'!$L23</f>
        <v>0.2129032258064516</v>
      </c>
      <c r="D23" s="79">
        <f>'ITALIA GIP'!D23/'ITALIA GIP'!$L23</f>
        <v>2.5806451612903226E-2</v>
      </c>
      <c r="E23" s="79">
        <f>'ITALIA GIP'!E23/'ITALIA GIP'!$L23</f>
        <v>0.14838709677419354</v>
      </c>
      <c r="F23" s="80">
        <f>'ITALIA GIP'!F23/'ITALIA GIP'!$L23</f>
        <v>4.5161290322580643E-2</v>
      </c>
      <c r="G23" s="81">
        <f>'ITALIA GIP'!G23/'ITALIA GIP'!$L23</f>
        <v>0.13548387096774195</v>
      </c>
      <c r="H23" s="80">
        <f>'ITALIA GIP'!H23/'ITALIA GIP'!$L23</f>
        <v>0.2709677419354839</v>
      </c>
      <c r="I23" s="81">
        <f>'ITALIA GIP'!I23/'ITALIA GIP'!$L23</f>
        <v>1.935483870967742E-2</v>
      </c>
      <c r="J23" s="79">
        <f>'ITALIA GIP'!J23/'ITALIA GIP'!$L23</f>
        <v>0.12903225806451613</v>
      </c>
      <c r="K23" s="79">
        <f>'ITALIA GIP'!K23/'ITALIA GIP'!$L23</f>
        <v>6.4516129032258064E-3</v>
      </c>
      <c r="L23" s="67">
        <f t="shared" si="1"/>
        <v>1</v>
      </c>
      <c r="M23" s="182"/>
    </row>
    <row r="24" spans="1:13" s="7" customFormat="1" ht="86.25" customHeight="1" x14ac:dyDescent="0.35">
      <c r="A24" s="31" t="s">
        <v>25</v>
      </c>
      <c r="B24" s="82">
        <f>'ITALIA GIP'!B24/'ITALIA GIP'!$L24</f>
        <v>0</v>
      </c>
      <c r="C24" s="82">
        <f>'ITALIA GIP'!C24/'ITALIA GIP'!$L24</f>
        <v>0.16176470588235295</v>
      </c>
      <c r="D24" s="82">
        <f>'ITALIA GIP'!D24/'ITALIA GIP'!$L24</f>
        <v>4.4117647058823532E-2</v>
      </c>
      <c r="E24" s="82">
        <f>'ITALIA GIP'!E24/'ITALIA GIP'!$L24</f>
        <v>0.13235294117647059</v>
      </c>
      <c r="F24" s="83">
        <f>'ITALIA GIP'!F24/'ITALIA GIP'!$L24</f>
        <v>1.4705882352941176E-2</v>
      </c>
      <c r="G24" s="84">
        <f>'ITALIA GIP'!G24/'ITALIA GIP'!$L24</f>
        <v>2.9411764705882353E-2</v>
      </c>
      <c r="H24" s="83">
        <f>'ITALIA GIP'!H24/'ITALIA GIP'!$L24</f>
        <v>0.22058823529411764</v>
      </c>
      <c r="I24" s="84">
        <f>'ITALIA GIP'!I24/'ITALIA GIP'!$L24</f>
        <v>4.4117647058823532E-2</v>
      </c>
      <c r="J24" s="82">
        <f>'ITALIA GIP'!J24/'ITALIA GIP'!$L24</f>
        <v>0.16176470588235295</v>
      </c>
      <c r="K24" s="82">
        <f>'ITALIA GIP'!K24/'ITALIA GIP'!$L24</f>
        <v>0.19117647058823528</v>
      </c>
      <c r="L24" s="68">
        <f t="shared" si="1"/>
        <v>1</v>
      </c>
      <c r="M24" s="183" t="s">
        <v>17</v>
      </c>
    </row>
    <row r="25" spans="1:13" s="7" customFormat="1" ht="86.25" customHeight="1" thickBot="1" x14ac:dyDescent="0.4">
      <c r="A25" s="32" t="s">
        <v>26</v>
      </c>
      <c r="B25" s="85">
        <f>'ITALIA GIP'!B25/'ITALIA GIP'!$L25</f>
        <v>0</v>
      </c>
      <c r="C25" s="85">
        <f>'ITALIA GIP'!C25/'ITALIA GIP'!$L25</f>
        <v>0.14739884393063585</v>
      </c>
      <c r="D25" s="85">
        <f>'ITALIA GIP'!D25/'ITALIA GIP'!$L25</f>
        <v>0</v>
      </c>
      <c r="E25" s="85">
        <f>'ITALIA GIP'!E25/'ITALIA GIP'!$L25</f>
        <v>6.0693641618497107E-2</v>
      </c>
      <c r="F25" s="86">
        <f>'ITALIA GIP'!F25/'ITALIA GIP'!$L25</f>
        <v>3.4682080924855488E-2</v>
      </c>
      <c r="G25" s="87">
        <f>'ITALIA GIP'!G25/'ITALIA GIP'!$L25</f>
        <v>0.11560693641618497</v>
      </c>
      <c r="H25" s="86">
        <f>'ITALIA GIP'!H25/'ITALIA GIP'!$L25</f>
        <v>0.34104046242774566</v>
      </c>
      <c r="I25" s="87">
        <f>'ITALIA GIP'!I25/'ITALIA GIP'!$L25</f>
        <v>7.8034682080924858E-2</v>
      </c>
      <c r="J25" s="85">
        <f>'ITALIA GIP'!J25/'ITALIA GIP'!$L25</f>
        <v>0.18786127167630057</v>
      </c>
      <c r="K25" s="85">
        <f>'ITALIA GIP'!K25/'ITALIA GIP'!$L25</f>
        <v>3.4682080924855488E-2</v>
      </c>
      <c r="L25" s="69">
        <f t="shared" si="1"/>
        <v>0.99999999999999989</v>
      </c>
      <c r="M25" s="184"/>
    </row>
    <row r="26" spans="1:13" s="7" customFormat="1" ht="116.25" customHeight="1" thickBot="1" x14ac:dyDescent="0.4">
      <c r="A26" s="12" t="s">
        <v>29</v>
      </c>
      <c r="B26" s="91">
        <f>'ITALIA GIP'!B26/'ITALIA GIP'!$L26</f>
        <v>0</v>
      </c>
      <c r="C26" s="91">
        <f>'ITALIA GIP'!C26/'ITALIA GIP'!$L26</f>
        <v>6.7961165048543687E-2</v>
      </c>
      <c r="D26" s="91">
        <f>'ITALIA GIP'!D26/'ITALIA GIP'!$L26</f>
        <v>0</v>
      </c>
      <c r="E26" s="91">
        <f>'ITALIA GIP'!E26/'ITALIA GIP'!$L26</f>
        <v>0.23300970873786409</v>
      </c>
      <c r="F26" s="95">
        <f>'ITALIA GIP'!F26/'ITALIA GIP'!$L26</f>
        <v>3.8834951456310676E-2</v>
      </c>
      <c r="G26" s="93">
        <f>'ITALIA GIP'!G26/'ITALIA GIP'!$L26</f>
        <v>3.8834951456310676E-2</v>
      </c>
      <c r="H26" s="95">
        <f>'ITALIA GIP'!H26/'ITALIA GIP'!$L26</f>
        <v>0.38834951456310679</v>
      </c>
      <c r="I26" s="93">
        <f>'ITALIA GIP'!I26/'ITALIA GIP'!$L26</f>
        <v>6.7961165048543687E-2</v>
      </c>
      <c r="J26" s="91">
        <f>'ITALIA GIP'!J26/'ITALIA GIP'!$L26</f>
        <v>0.10679611650485436</v>
      </c>
      <c r="K26" s="91">
        <f>'ITALIA GIP'!K26/'ITALIA GIP'!$L26</f>
        <v>5.8252427184466021E-2</v>
      </c>
      <c r="L26" s="115">
        <f t="shared" ref="L26" si="2">SUM(B26:K26)</f>
        <v>0.99999999999999978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46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33" customHeight="1" x14ac:dyDescent="0.25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  <row r="57" spans="1:1" ht="22.5" x14ac:dyDescent="0.15">
      <c r="A57" s="15"/>
    </row>
  </sheetData>
  <mergeCells count="14">
    <mergeCell ref="M22:M23"/>
    <mergeCell ref="M24:M25"/>
    <mergeCell ref="A9:K9"/>
    <mergeCell ref="M11:M12"/>
    <mergeCell ref="M13:M14"/>
    <mergeCell ref="M15:M16"/>
    <mergeCell ref="A6:K6"/>
    <mergeCell ref="A18:K18"/>
    <mergeCell ref="M20:M21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2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M56"/>
  <sheetViews>
    <sheetView zoomScale="50" zoomScaleNormal="50" zoomScaleSheetLayoutView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3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3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3" s="2" customFormat="1" ht="27" customHeight="1" x14ac:dyDescent="0.4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3"/>
      <c r="M4" s="3"/>
    </row>
    <row r="5" spans="1:13" ht="26.25" x14ac:dyDescent="0.35">
      <c r="A5" s="176" t="s">
        <v>59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3"/>
    </row>
    <row r="6" spans="1:13" s="111" customFormat="1" ht="26.25" customHeight="1" thickBot="1" x14ac:dyDescent="0.35">
      <c r="A6" s="109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0"/>
    </row>
    <row r="7" spans="1:13" s="6" customFormat="1" ht="228.75" customHeight="1" thickBot="1" x14ac:dyDescent="0.3">
      <c r="A7" s="121" t="s">
        <v>4</v>
      </c>
      <c r="B7" s="60" t="s">
        <v>33</v>
      </c>
      <c r="C7" s="58" t="s">
        <v>34</v>
      </c>
      <c r="D7" s="58" t="s">
        <v>35</v>
      </c>
      <c r="E7" s="126" t="s">
        <v>49</v>
      </c>
      <c r="F7" s="59" t="s">
        <v>31</v>
      </c>
      <c r="G7" s="122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3" s="7" customFormat="1" ht="112.5" customHeight="1" thickBot="1" x14ac:dyDescent="0.4">
      <c r="A8" s="167" t="s">
        <v>8</v>
      </c>
      <c r="B8" s="96">
        <v>10</v>
      </c>
      <c r="C8" s="96">
        <v>5844</v>
      </c>
      <c r="D8" s="96">
        <v>219</v>
      </c>
      <c r="E8" s="96">
        <v>727</v>
      </c>
      <c r="F8" s="97">
        <v>2536</v>
      </c>
      <c r="G8" s="98">
        <v>2359</v>
      </c>
      <c r="H8" s="97">
        <v>4757</v>
      </c>
      <c r="I8" s="98">
        <v>436</v>
      </c>
      <c r="J8" s="96">
        <v>3737</v>
      </c>
      <c r="K8" s="96">
        <v>60</v>
      </c>
      <c r="L8" s="168">
        <f>SUM(B8:K8)</f>
        <v>20685</v>
      </c>
      <c r="M8" s="3"/>
    </row>
    <row r="9" spans="1:13" s="7" customFormat="1" ht="42.75" customHeight="1" thickBot="1" x14ac:dyDescent="0.4">
      <c r="A9" s="177" t="s">
        <v>9</v>
      </c>
      <c r="B9" s="178"/>
      <c r="C9" s="178"/>
      <c r="D9" s="178"/>
      <c r="E9" s="178"/>
      <c r="F9" s="178"/>
      <c r="G9" s="178"/>
      <c r="H9" s="178"/>
      <c r="I9" s="178"/>
      <c r="J9" s="178"/>
      <c r="K9" s="185"/>
      <c r="L9" s="8"/>
      <c r="M9" s="3"/>
    </row>
    <row r="10" spans="1:13" s="7" customFormat="1" ht="108.75" customHeight="1" thickBot="1" x14ac:dyDescent="0.4">
      <c r="A10" s="20" t="s">
        <v>10</v>
      </c>
      <c r="B10" s="29">
        <v>1</v>
      </c>
      <c r="C10" s="29">
        <v>3556</v>
      </c>
      <c r="D10" s="29">
        <v>66</v>
      </c>
      <c r="E10" s="29">
        <v>226</v>
      </c>
      <c r="F10" s="43">
        <v>1813</v>
      </c>
      <c r="G10" s="29">
        <v>1260</v>
      </c>
      <c r="H10" s="43">
        <v>3417</v>
      </c>
      <c r="I10" s="29">
        <v>293</v>
      </c>
      <c r="J10" s="29">
        <v>2926</v>
      </c>
      <c r="K10" s="29">
        <v>34</v>
      </c>
      <c r="L10" s="18">
        <f t="shared" ref="L10:L17" si="0">SUM(B10:K10)</f>
        <v>13592</v>
      </c>
      <c r="M10" s="3"/>
    </row>
    <row r="11" spans="1:13" s="7" customFormat="1" ht="105.75" customHeight="1" x14ac:dyDescent="0.35">
      <c r="A11" s="25" t="s">
        <v>11</v>
      </c>
      <c r="B11" s="27">
        <v>0</v>
      </c>
      <c r="C11" s="27">
        <v>597</v>
      </c>
      <c r="D11" s="27">
        <v>4</v>
      </c>
      <c r="E11" s="27">
        <v>21</v>
      </c>
      <c r="F11" s="44">
        <v>428</v>
      </c>
      <c r="G11" s="38">
        <v>205</v>
      </c>
      <c r="H11" s="44">
        <v>727</v>
      </c>
      <c r="I11" s="38">
        <v>29</v>
      </c>
      <c r="J11" s="27">
        <v>692</v>
      </c>
      <c r="K11" s="27">
        <v>5</v>
      </c>
      <c r="L11" s="28">
        <f t="shared" si="0"/>
        <v>2708</v>
      </c>
      <c r="M11" s="179" t="s">
        <v>12</v>
      </c>
    </row>
    <row r="12" spans="1:13" s="7" customFormat="1" ht="102.75" customHeight="1" thickBot="1" x14ac:dyDescent="0.4">
      <c r="A12" s="21" t="s">
        <v>13</v>
      </c>
      <c r="B12" s="26">
        <v>0</v>
      </c>
      <c r="C12" s="26">
        <v>237</v>
      </c>
      <c r="D12" s="26">
        <v>3</v>
      </c>
      <c r="E12" s="26">
        <v>8</v>
      </c>
      <c r="F12" s="45">
        <v>136</v>
      </c>
      <c r="G12" s="39">
        <v>94</v>
      </c>
      <c r="H12" s="45">
        <v>227</v>
      </c>
      <c r="I12" s="39">
        <v>5</v>
      </c>
      <c r="J12" s="26">
        <v>111</v>
      </c>
      <c r="K12" s="26">
        <v>0</v>
      </c>
      <c r="L12" s="19">
        <f t="shared" si="0"/>
        <v>821</v>
      </c>
      <c r="M12" s="180"/>
    </row>
    <row r="13" spans="1:13" s="7" customFormat="1" ht="129.75" customHeight="1" x14ac:dyDescent="0.35">
      <c r="A13" s="22" t="s">
        <v>14</v>
      </c>
      <c r="B13" s="23">
        <v>0</v>
      </c>
      <c r="C13" s="23">
        <v>1998</v>
      </c>
      <c r="D13" s="23">
        <v>32</v>
      </c>
      <c r="E13" s="23">
        <v>108</v>
      </c>
      <c r="F13" s="46">
        <v>965</v>
      </c>
      <c r="G13" s="40">
        <v>664</v>
      </c>
      <c r="H13" s="46">
        <v>2042</v>
      </c>
      <c r="I13" s="40">
        <v>226</v>
      </c>
      <c r="J13" s="23">
        <v>1831</v>
      </c>
      <c r="K13" s="23">
        <v>9</v>
      </c>
      <c r="L13" s="24">
        <f t="shared" si="0"/>
        <v>7875</v>
      </c>
      <c r="M13" s="181" t="s">
        <v>15</v>
      </c>
    </row>
    <row r="14" spans="1:13" s="7" customFormat="1" ht="129.75" customHeight="1" thickBot="1" x14ac:dyDescent="0.4">
      <c r="A14" s="35" t="s">
        <v>16</v>
      </c>
      <c r="B14" s="36">
        <v>0</v>
      </c>
      <c r="C14" s="36">
        <v>503</v>
      </c>
      <c r="D14" s="36">
        <v>10</v>
      </c>
      <c r="E14" s="36">
        <v>21</v>
      </c>
      <c r="F14" s="47">
        <v>208</v>
      </c>
      <c r="G14" s="41">
        <v>199</v>
      </c>
      <c r="H14" s="47">
        <v>195</v>
      </c>
      <c r="I14" s="41">
        <v>7</v>
      </c>
      <c r="J14" s="36">
        <v>94</v>
      </c>
      <c r="K14" s="36">
        <v>0</v>
      </c>
      <c r="L14" s="37">
        <f t="shared" si="0"/>
        <v>1237</v>
      </c>
      <c r="M14" s="182"/>
    </row>
    <row r="15" spans="1:13" s="7" customFormat="1" ht="117.75" customHeight="1" x14ac:dyDescent="0.35">
      <c r="A15" s="31" t="s">
        <v>28</v>
      </c>
      <c r="B15" s="49">
        <v>0</v>
      </c>
      <c r="C15" s="49">
        <v>55</v>
      </c>
      <c r="D15" s="49">
        <v>2</v>
      </c>
      <c r="E15" s="49">
        <v>13</v>
      </c>
      <c r="F15" s="50">
        <v>17</v>
      </c>
      <c r="G15" s="51">
        <v>21</v>
      </c>
      <c r="H15" s="50">
        <v>53</v>
      </c>
      <c r="I15" s="51">
        <v>1</v>
      </c>
      <c r="J15" s="49">
        <v>46</v>
      </c>
      <c r="K15" s="49">
        <v>8</v>
      </c>
      <c r="L15" s="30">
        <f t="shared" si="0"/>
        <v>216</v>
      </c>
      <c r="M15" s="183" t="s">
        <v>17</v>
      </c>
    </row>
    <row r="16" spans="1:13" s="7" customFormat="1" ht="86.25" customHeight="1" thickBot="1" x14ac:dyDescent="0.4">
      <c r="A16" s="32" t="s">
        <v>27</v>
      </c>
      <c r="B16" s="33">
        <v>1</v>
      </c>
      <c r="C16" s="33">
        <v>129</v>
      </c>
      <c r="D16" s="33">
        <v>5</v>
      </c>
      <c r="E16" s="33">
        <v>31</v>
      </c>
      <c r="F16" s="48">
        <v>45</v>
      </c>
      <c r="G16" s="42">
        <v>64</v>
      </c>
      <c r="H16" s="48">
        <v>135</v>
      </c>
      <c r="I16" s="42">
        <v>23</v>
      </c>
      <c r="J16" s="33">
        <v>121</v>
      </c>
      <c r="K16" s="33">
        <v>11</v>
      </c>
      <c r="L16" s="34">
        <f t="shared" si="0"/>
        <v>565</v>
      </c>
      <c r="M16" s="184"/>
    </row>
    <row r="17" spans="1:13" s="7" customFormat="1" ht="116.25" customHeight="1" thickBot="1" x14ac:dyDescent="0.4">
      <c r="A17" s="9" t="s">
        <v>30</v>
      </c>
      <c r="B17" s="52">
        <v>0</v>
      </c>
      <c r="C17" s="52">
        <v>37</v>
      </c>
      <c r="D17" s="52">
        <v>10</v>
      </c>
      <c r="E17" s="52">
        <v>24</v>
      </c>
      <c r="F17" s="53">
        <v>14</v>
      </c>
      <c r="G17" s="54">
        <v>13</v>
      </c>
      <c r="H17" s="53">
        <v>38</v>
      </c>
      <c r="I17" s="54">
        <v>2</v>
      </c>
      <c r="J17" s="52">
        <v>31</v>
      </c>
      <c r="K17" s="52">
        <v>1</v>
      </c>
      <c r="L17" s="16">
        <f t="shared" si="0"/>
        <v>170</v>
      </c>
      <c r="M17" s="10" t="s">
        <v>18</v>
      </c>
    </row>
    <row r="18" spans="1:13" s="7" customFormat="1" ht="45.75" customHeight="1" thickBot="1" x14ac:dyDescent="0.4">
      <c r="A18" s="177" t="s">
        <v>19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1"/>
    </row>
    <row r="19" spans="1:13" s="7" customFormat="1" ht="80.25" customHeight="1" thickBot="1" x14ac:dyDescent="0.4">
      <c r="A19" s="20" t="s">
        <v>20</v>
      </c>
      <c r="B19" s="29">
        <v>5</v>
      </c>
      <c r="C19" s="29">
        <v>281</v>
      </c>
      <c r="D19" s="29">
        <v>3</v>
      </c>
      <c r="E19" s="29">
        <v>134</v>
      </c>
      <c r="F19" s="43">
        <v>99</v>
      </c>
      <c r="G19" s="29">
        <v>177</v>
      </c>
      <c r="H19" s="43">
        <v>396</v>
      </c>
      <c r="I19" s="29">
        <v>61</v>
      </c>
      <c r="J19" s="29">
        <v>253</v>
      </c>
      <c r="K19" s="29">
        <v>13</v>
      </c>
      <c r="L19" s="18">
        <f t="shared" ref="L19:L26" si="1">SUM(B19:K19)</f>
        <v>1422</v>
      </c>
    </row>
    <row r="20" spans="1:13" s="7" customFormat="1" ht="105.75" customHeight="1" x14ac:dyDescent="0.35">
      <c r="A20" s="25" t="s">
        <v>21</v>
      </c>
      <c r="B20" s="27">
        <v>1</v>
      </c>
      <c r="C20" s="27">
        <v>40</v>
      </c>
      <c r="D20" s="27">
        <v>0</v>
      </c>
      <c r="E20" s="27">
        <v>11</v>
      </c>
      <c r="F20" s="44">
        <v>15</v>
      </c>
      <c r="G20" s="38">
        <v>16</v>
      </c>
      <c r="H20" s="44">
        <v>61</v>
      </c>
      <c r="I20" s="38">
        <v>3</v>
      </c>
      <c r="J20" s="27">
        <v>32</v>
      </c>
      <c r="K20" s="27">
        <v>0</v>
      </c>
      <c r="L20" s="28">
        <f t="shared" si="1"/>
        <v>179</v>
      </c>
      <c r="M20" s="179" t="s">
        <v>12</v>
      </c>
    </row>
    <row r="21" spans="1:13" s="7" customFormat="1" ht="102.75" customHeight="1" thickBot="1" x14ac:dyDescent="0.4">
      <c r="A21" s="21" t="s">
        <v>22</v>
      </c>
      <c r="B21" s="26">
        <v>0</v>
      </c>
      <c r="C21" s="26">
        <v>9</v>
      </c>
      <c r="D21" s="26">
        <v>0</v>
      </c>
      <c r="E21" s="26">
        <v>1</v>
      </c>
      <c r="F21" s="45">
        <v>1</v>
      </c>
      <c r="G21" s="39">
        <v>2</v>
      </c>
      <c r="H21" s="45">
        <v>5</v>
      </c>
      <c r="I21" s="39">
        <v>1</v>
      </c>
      <c r="J21" s="26">
        <v>6</v>
      </c>
      <c r="K21" s="26">
        <v>0</v>
      </c>
      <c r="L21" s="19">
        <f t="shared" si="1"/>
        <v>25</v>
      </c>
      <c r="M21" s="180"/>
    </row>
    <row r="22" spans="1:13" s="7" customFormat="1" ht="129.75" customHeight="1" x14ac:dyDescent="0.35">
      <c r="A22" s="22" t="s">
        <v>23</v>
      </c>
      <c r="B22" s="23">
        <v>3</v>
      </c>
      <c r="C22" s="23">
        <v>167</v>
      </c>
      <c r="D22" s="23">
        <v>3</v>
      </c>
      <c r="E22" s="23">
        <v>75</v>
      </c>
      <c r="F22" s="46">
        <v>65</v>
      </c>
      <c r="G22" s="40">
        <v>117</v>
      </c>
      <c r="H22" s="46">
        <v>259</v>
      </c>
      <c r="I22" s="40">
        <v>45</v>
      </c>
      <c r="J22" s="23">
        <v>171</v>
      </c>
      <c r="K22" s="23">
        <v>5</v>
      </c>
      <c r="L22" s="24">
        <f t="shared" si="1"/>
        <v>910</v>
      </c>
      <c r="M22" s="181" t="s">
        <v>15</v>
      </c>
    </row>
    <row r="23" spans="1:13" s="7" customFormat="1" ht="129.75" customHeight="1" thickBot="1" x14ac:dyDescent="0.4">
      <c r="A23" s="35" t="s">
        <v>24</v>
      </c>
      <c r="B23" s="36">
        <v>0</v>
      </c>
      <c r="C23" s="36">
        <v>19</v>
      </c>
      <c r="D23" s="36">
        <v>0</v>
      </c>
      <c r="E23" s="36">
        <v>10</v>
      </c>
      <c r="F23" s="47">
        <v>7</v>
      </c>
      <c r="G23" s="41">
        <v>10</v>
      </c>
      <c r="H23" s="47">
        <v>10</v>
      </c>
      <c r="I23" s="41">
        <v>1</v>
      </c>
      <c r="J23" s="36">
        <v>6</v>
      </c>
      <c r="K23" s="36">
        <v>0</v>
      </c>
      <c r="L23" s="37">
        <f t="shared" si="1"/>
        <v>63</v>
      </c>
      <c r="M23" s="182"/>
    </row>
    <row r="24" spans="1:13" s="7" customFormat="1" ht="86.25" customHeight="1" x14ac:dyDescent="0.35">
      <c r="A24" s="31" t="s">
        <v>25</v>
      </c>
      <c r="B24" s="49">
        <v>0</v>
      </c>
      <c r="C24" s="49">
        <v>4</v>
      </c>
      <c r="D24" s="49">
        <v>0</v>
      </c>
      <c r="E24" s="49">
        <v>3</v>
      </c>
      <c r="F24" s="50">
        <v>1</v>
      </c>
      <c r="G24" s="51">
        <v>6</v>
      </c>
      <c r="H24" s="50">
        <v>7</v>
      </c>
      <c r="I24" s="51">
        <v>0</v>
      </c>
      <c r="J24" s="49">
        <v>6</v>
      </c>
      <c r="K24" s="49">
        <v>4</v>
      </c>
      <c r="L24" s="30">
        <f t="shared" si="1"/>
        <v>31</v>
      </c>
      <c r="M24" s="183" t="s">
        <v>17</v>
      </c>
    </row>
    <row r="25" spans="1:13" s="7" customFormat="1" ht="86.25" customHeight="1" thickBot="1" x14ac:dyDescent="0.4">
      <c r="A25" s="32" t="s">
        <v>26</v>
      </c>
      <c r="B25" s="33">
        <v>1</v>
      </c>
      <c r="C25" s="33">
        <v>34</v>
      </c>
      <c r="D25" s="33">
        <v>0</v>
      </c>
      <c r="E25" s="33">
        <v>24</v>
      </c>
      <c r="F25" s="48">
        <v>6</v>
      </c>
      <c r="G25" s="42">
        <v>22</v>
      </c>
      <c r="H25" s="48">
        <v>44</v>
      </c>
      <c r="I25" s="42">
        <v>10</v>
      </c>
      <c r="J25" s="33">
        <v>28</v>
      </c>
      <c r="K25" s="33">
        <v>3</v>
      </c>
      <c r="L25" s="34">
        <f t="shared" si="1"/>
        <v>172</v>
      </c>
      <c r="M25" s="184"/>
    </row>
    <row r="26" spans="1:13" s="7" customFormat="1" ht="116.25" customHeight="1" thickBot="1" x14ac:dyDescent="0.4">
      <c r="A26" s="12" t="s">
        <v>29</v>
      </c>
      <c r="B26" s="55">
        <v>0</v>
      </c>
      <c r="C26" s="55">
        <v>8</v>
      </c>
      <c r="D26" s="55">
        <v>0</v>
      </c>
      <c r="E26" s="55">
        <v>10</v>
      </c>
      <c r="F26" s="56">
        <v>4</v>
      </c>
      <c r="G26" s="57">
        <v>4</v>
      </c>
      <c r="H26" s="56">
        <v>10</v>
      </c>
      <c r="I26" s="57">
        <v>1</v>
      </c>
      <c r="J26" s="55">
        <v>4</v>
      </c>
      <c r="K26" s="55">
        <v>1</v>
      </c>
      <c r="L26" s="17">
        <f t="shared" si="1"/>
        <v>42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22.5" x14ac:dyDescent="0.15">
      <c r="A29" s="15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</sheetData>
  <mergeCells count="13">
    <mergeCell ref="A18:K18"/>
    <mergeCell ref="M20:M21"/>
    <mergeCell ref="M22:M23"/>
    <mergeCell ref="M24:M25"/>
    <mergeCell ref="A9:K9"/>
    <mergeCell ref="M11:M12"/>
    <mergeCell ref="M13:M14"/>
    <mergeCell ref="M15:M16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2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57"/>
  <sheetViews>
    <sheetView tabSelected="1" zoomScale="50" zoomScaleNormal="50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U7" sqref="U7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2" width="24.28515625" style="5" customWidth="1"/>
    <col min="13" max="13" width="20.5703125" style="5" customWidth="1"/>
    <col min="14" max="16384" width="8" style="5"/>
  </cols>
  <sheetData>
    <row r="1" spans="1:13" s="2" customFormat="1" ht="25.5" x14ac:dyDescent="0.3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"/>
      <c r="M1" s="1"/>
    </row>
    <row r="2" spans="1:13" s="2" customFormat="1" ht="25.5" x14ac:dyDescent="0.35">
      <c r="A2" s="173" t="s">
        <v>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3"/>
      <c r="M2" s="3"/>
    </row>
    <row r="3" spans="1:13" s="2" customFormat="1" ht="25.5" customHeight="1" x14ac:dyDescent="0.35">
      <c r="A3" s="174" t="s">
        <v>2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"/>
      <c r="M3" s="3"/>
    </row>
    <row r="4" spans="1:13" s="2" customFormat="1" ht="18" x14ac:dyDescent="0.25">
      <c r="A4" s="194" t="s">
        <v>3</v>
      </c>
      <c r="B4" s="194"/>
      <c r="C4" s="194"/>
      <c r="D4" s="194"/>
      <c r="E4" s="194"/>
      <c r="F4" s="194"/>
      <c r="G4" s="194"/>
      <c r="H4" s="194"/>
      <c r="I4" s="194"/>
      <c r="J4" s="194"/>
      <c r="K4" s="194"/>
      <c r="L4" s="3"/>
      <c r="M4" s="3"/>
    </row>
    <row r="5" spans="1:13" ht="26.25" x14ac:dyDescent="0.35">
      <c r="A5" s="176" t="s">
        <v>63</v>
      </c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4"/>
      <c r="M5" s="3"/>
    </row>
    <row r="6" spans="1:13" s="2" customFormat="1" ht="26.25" customHeight="1" thickBot="1" x14ac:dyDescent="0.3">
      <c r="A6" s="194" t="s">
        <v>3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3"/>
      <c r="M6" s="3"/>
    </row>
    <row r="7" spans="1:13" s="6" customFormat="1" ht="228.75" customHeight="1" thickBot="1" x14ac:dyDescent="0.3">
      <c r="A7" s="121" t="s">
        <v>4</v>
      </c>
      <c r="B7" s="60" t="s">
        <v>33</v>
      </c>
      <c r="C7" s="58" t="s">
        <v>34</v>
      </c>
      <c r="D7" s="58" t="s">
        <v>35</v>
      </c>
      <c r="E7" s="124" t="s">
        <v>49</v>
      </c>
      <c r="F7" s="59" t="s">
        <v>31</v>
      </c>
      <c r="G7" s="122" t="s">
        <v>51</v>
      </c>
      <c r="H7" s="59" t="s">
        <v>32</v>
      </c>
      <c r="I7" s="60" t="s">
        <v>36</v>
      </c>
      <c r="J7" s="58" t="s">
        <v>5</v>
      </c>
      <c r="K7" s="58" t="s">
        <v>6</v>
      </c>
      <c r="L7" s="58" t="s">
        <v>7</v>
      </c>
      <c r="M7" s="3"/>
    </row>
    <row r="8" spans="1:13" s="7" customFormat="1" ht="112.5" customHeight="1" thickBot="1" x14ac:dyDescent="0.4">
      <c r="A8" s="120" t="s">
        <v>8</v>
      </c>
      <c r="B8" s="104">
        <f>'ITALIA DIB'!B8/'ITALIA DIB'!$L8</f>
        <v>4.8344210780759005E-4</v>
      </c>
      <c r="C8" s="104">
        <f>'ITALIA DIB'!C8/'ITALIA DIB'!$L8</f>
        <v>0.28252356780275562</v>
      </c>
      <c r="D8" s="104">
        <f>'ITALIA DIB'!D8/'ITALIA DIB'!$L8</f>
        <v>1.0587382160986222E-2</v>
      </c>
      <c r="E8" s="104">
        <f>'ITALIA DIB'!E8/'ITALIA DIB'!$L8</f>
        <v>3.5146241237611793E-2</v>
      </c>
      <c r="F8" s="105">
        <f>'ITALIA DIB'!F8/'ITALIA DIB'!$L8</f>
        <v>0.12260091854000484</v>
      </c>
      <c r="G8" s="106">
        <f>'ITALIA DIB'!G8/'ITALIA DIB'!$L8</f>
        <v>0.1140439932318105</v>
      </c>
      <c r="H8" s="105">
        <f>'ITALIA DIB'!H8/'ITALIA DIB'!$L8</f>
        <v>0.22997341068407059</v>
      </c>
      <c r="I8" s="106">
        <f>'ITALIA DIB'!I8/'ITALIA DIB'!$L8</f>
        <v>2.1078075900410925E-2</v>
      </c>
      <c r="J8" s="104">
        <f>'ITALIA DIB'!J8/'ITALIA DIB'!$L8</f>
        <v>0.18066231568769639</v>
      </c>
      <c r="K8" s="104">
        <f>'ITALIA DIB'!K8/'ITALIA DIB'!$L8</f>
        <v>2.9006526468455403E-3</v>
      </c>
      <c r="L8" s="114">
        <f>SUM(B8:K8)</f>
        <v>1</v>
      </c>
      <c r="M8" s="3"/>
    </row>
    <row r="9" spans="1:13" s="7" customFormat="1" ht="42.75" customHeight="1" thickBot="1" x14ac:dyDescent="0.4">
      <c r="A9" s="177" t="s">
        <v>9</v>
      </c>
      <c r="B9" s="178"/>
      <c r="C9" s="178"/>
      <c r="D9" s="178"/>
      <c r="E9" s="178"/>
      <c r="F9" s="178"/>
      <c r="G9" s="178"/>
      <c r="H9" s="178"/>
      <c r="I9" s="178"/>
      <c r="J9" s="178"/>
      <c r="K9" s="185"/>
      <c r="L9" s="8"/>
      <c r="M9" s="3"/>
    </row>
    <row r="10" spans="1:13" s="7" customFormat="1" ht="108.75" customHeight="1" thickBot="1" x14ac:dyDescent="0.4">
      <c r="A10" s="20" t="s">
        <v>10</v>
      </c>
      <c r="B10" s="61">
        <f>'ITALIA DIB'!B10/'ITALIA DIB'!$L10</f>
        <v>7.3572689817539725E-5</v>
      </c>
      <c r="C10" s="61">
        <f>'ITALIA DIB'!C10/'ITALIA DIB'!$L10</f>
        <v>0.2616244849911713</v>
      </c>
      <c r="D10" s="61">
        <f>'ITALIA DIB'!D10/'ITALIA DIB'!$L10</f>
        <v>4.8557975279576223E-3</v>
      </c>
      <c r="E10" s="61">
        <f>'ITALIA DIB'!E10/'ITALIA DIB'!$L10</f>
        <v>1.662742789876398E-2</v>
      </c>
      <c r="F10" s="62">
        <f>'ITALIA DIB'!F10/'ITALIA DIB'!$L10</f>
        <v>0.13338728663919952</v>
      </c>
      <c r="G10" s="61">
        <f>'ITALIA DIB'!G10/'ITALIA DIB'!$L10</f>
        <v>9.270158917010006E-2</v>
      </c>
      <c r="H10" s="62">
        <f>'ITALIA DIB'!H10/'ITALIA DIB'!$L10</f>
        <v>0.25139788110653327</v>
      </c>
      <c r="I10" s="61">
        <f>'ITALIA DIB'!I10/'ITALIA DIB'!$L10</f>
        <v>2.1556798116539141E-2</v>
      </c>
      <c r="J10" s="61">
        <f>'ITALIA DIB'!J10/'ITALIA DIB'!$L10</f>
        <v>0.21527369040612124</v>
      </c>
      <c r="K10" s="61">
        <f>'ITALIA DIB'!K10/'ITALIA DIB'!$L10</f>
        <v>2.5014714537963507E-3</v>
      </c>
      <c r="L10" s="63">
        <f t="shared" ref="L10:L17" si="0">SUM(B10:K10)</f>
        <v>0.99999999999999989</v>
      </c>
      <c r="M10" s="3"/>
    </row>
    <row r="11" spans="1:13" s="7" customFormat="1" ht="105.75" customHeight="1" x14ac:dyDescent="0.35">
      <c r="A11" s="25" t="s">
        <v>11</v>
      </c>
      <c r="B11" s="70">
        <f>'ITALIA DIB'!B11/'ITALIA DIB'!$L11</f>
        <v>0</v>
      </c>
      <c r="C11" s="70">
        <f>'ITALIA DIB'!C11/'ITALIA DIB'!$L11</f>
        <v>0.22045790251107827</v>
      </c>
      <c r="D11" s="70">
        <f>'ITALIA DIB'!D11/'ITALIA DIB'!$L11</f>
        <v>1.4771048744460858E-3</v>
      </c>
      <c r="E11" s="70">
        <f>'ITALIA DIB'!E11/'ITALIA DIB'!$L11</f>
        <v>7.7548005908419501E-3</v>
      </c>
      <c r="F11" s="71">
        <f>'ITALIA DIB'!F11/'ITALIA DIB'!$L11</f>
        <v>0.15805022156573117</v>
      </c>
      <c r="G11" s="72">
        <f>'ITALIA DIB'!G11/'ITALIA DIB'!$L11</f>
        <v>7.5701624815361884E-2</v>
      </c>
      <c r="H11" s="71">
        <f>'ITALIA DIB'!H11/'ITALIA DIB'!$L11</f>
        <v>0.26846381093057609</v>
      </c>
      <c r="I11" s="72">
        <f>'ITALIA DIB'!I11/'ITALIA DIB'!$L11</f>
        <v>1.0709010339734121E-2</v>
      </c>
      <c r="J11" s="70">
        <f>'ITALIA DIB'!J11/'ITALIA DIB'!$L11</f>
        <v>0.25553914327917282</v>
      </c>
      <c r="K11" s="70">
        <f>'ITALIA DIB'!K11/'ITALIA DIB'!$L11</f>
        <v>1.846381093057607E-3</v>
      </c>
      <c r="L11" s="64">
        <f t="shared" si="0"/>
        <v>1</v>
      </c>
      <c r="M11" s="179" t="s">
        <v>12</v>
      </c>
    </row>
    <row r="12" spans="1:13" s="7" customFormat="1" ht="102.75" customHeight="1" thickBot="1" x14ac:dyDescent="0.4">
      <c r="A12" s="21" t="s">
        <v>13</v>
      </c>
      <c r="B12" s="73">
        <f>'ITALIA DIB'!B12/'ITALIA DIB'!$L12</f>
        <v>0</v>
      </c>
      <c r="C12" s="73">
        <f>'ITALIA DIB'!C12/'ITALIA DIB'!$L12</f>
        <v>0.28867235079171744</v>
      </c>
      <c r="D12" s="73">
        <f>'ITALIA DIB'!D12/'ITALIA DIB'!$L12</f>
        <v>3.6540803897685747E-3</v>
      </c>
      <c r="E12" s="73">
        <f>'ITALIA DIB'!E12/'ITALIA DIB'!$L12</f>
        <v>9.7442143727161992E-3</v>
      </c>
      <c r="F12" s="74">
        <f>'ITALIA DIB'!F12/'ITALIA DIB'!$L12</f>
        <v>0.16565164433617541</v>
      </c>
      <c r="G12" s="75">
        <f>'ITALIA DIB'!G12/'ITALIA DIB'!$L12</f>
        <v>0.11449451887941535</v>
      </c>
      <c r="H12" s="74">
        <f>'ITALIA DIB'!H12/'ITALIA DIB'!$L12</f>
        <v>0.27649208282582216</v>
      </c>
      <c r="I12" s="75">
        <f>'ITALIA DIB'!I12/'ITALIA DIB'!$L12</f>
        <v>6.0901339829476245E-3</v>
      </c>
      <c r="J12" s="73">
        <f>'ITALIA DIB'!J12/'ITALIA DIB'!$L12</f>
        <v>0.13520097442143728</v>
      </c>
      <c r="K12" s="73">
        <f>'ITALIA DIB'!K12/'ITALIA DIB'!$L12</f>
        <v>0</v>
      </c>
      <c r="L12" s="65">
        <f t="shared" si="0"/>
        <v>1</v>
      </c>
      <c r="M12" s="180"/>
    </row>
    <row r="13" spans="1:13" s="7" customFormat="1" ht="129.75" customHeight="1" x14ac:dyDescent="0.35">
      <c r="A13" s="22" t="s">
        <v>14</v>
      </c>
      <c r="B13" s="76">
        <f>'ITALIA DIB'!B13/'ITALIA DIB'!$L13</f>
        <v>0</v>
      </c>
      <c r="C13" s="76">
        <f>'ITALIA DIB'!C13/'ITALIA DIB'!$L13</f>
        <v>0.25371428571428573</v>
      </c>
      <c r="D13" s="76">
        <f>'ITALIA DIB'!D13/'ITALIA DIB'!$L13</f>
        <v>4.0634920634920633E-3</v>
      </c>
      <c r="E13" s="76">
        <f>'ITALIA DIB'!E13/'ITALIA DIB'!$L13</f>
        <v>1.3714285714285714E-2</v>
      </c>
      <c r="F13" s="77">
        <f>'ITALIA DIB'!F13/'ITALIA DIB'!$L13</f>
        <v>0.12253968253968255</v>
      </c>
      <c r="G13" s="78">
        <f>'ITALIA DIB'!G13/'ITALIA DIB'!$L13</f>
        <v>8.4317460317460319E-2</v>
      </c>
      <c r="H13" s="77">
        <f>'ITALIA DIB'!H13/'ITALIA DIB'!$L13</f>
        <v>0.25930158730158731</v>
      </c>
      <c r="I13" s="78">
        <f>'ITALIA DIB'!I13/'ITALIA DIB'!$L13</f>
        <v>2.8698412698412699E-2</v>
      </c>
      <c r="J13" s="76">
        <f>'ITALIA DIB'!J13/'ITALIA DIB'!$L13</f>
        <v>0.2325079365079365</v>
      </c>
      <c r="K13" s="76">
        <f>'ITALIA DIB'!K13/'ITALIA DIB'!$L13</f>
        <v>1.1428571428571429E-3</v>
      </c>
      <c r="L13" s="66">
        <f t="shared" si="0"/>
        <v>1</v>
      </c>
      <c r="M13" s="181" t="s">
        <v>15</v>
      </c>
    </row>
    <row r="14" spans="1:13" s="7" customFormat="1" ht="129.75" customHeight="1" thickBot="1" x14ac:dyDescent="0.4">
      <c r="A14" s="35" t="s">
        <v>16</v>
      </c>
      <c r="B14" s="79">
        <f>'ITALIA DIB'!B14/'ITALIA DIB'!$L14</f>
        <v>0</v>
      </c>
      <c r="C14" s="79">
        <f>'ITALIA DIB'!C14/'ITALIA DIB'!$L14</f>
        <v>0.40662894098625707</v>
      </c>
      <c r="D14" s="79">
        <f>'ITALIA DIB'!D14/'ITALIA DIB'!$L14</f>
        <v>8.0840743734842367E-3</v>
      </c>
      <c r="E14" s="79">
        <f>'ITALIA DIB'!E14/'ITALIA DIB'!$L14</f>
        <v>1.6976556184316895E-2</v>
      </c>
      <c r="F14" s="80">
        <f>'ITALIA DIB'!F14/'ITALIA DIB'!$L14</f>
        <v>0.16814874696847212</v>
      </c>
      <c r="G14" s="81">
        <f>'ITALIA DIB'!G14/'ITALIA DIB'!$L14</f>
        <v>0.1608730800323363</v>
      </c>
      <c r="H14" s="80">
        <f>'ITALIA DIB'!H14/'ITALIA DIB'!$L14</f>
        <v>0.1576394502829426</v>
      </c>
      <c r="I14" s="81">
        <f>'ITALIA DIB'!I14/'ITALIA DIB'!$L14</f>
        <v>5.6588520614389648E-3</v>
      </c>
      <c r="J14" s="79">
        <f>'ITALIA DIB'!J14/'ITALIA DIB'!$L14</f>
        <v>7.5990299110751822E-2</v>
      </c>
      <c r="K14" s="79">
        <f>'ITALIA DIB'!K14/'ITALIA DIB'!$L14</f>
        <v>0</v>
      </c>
      <c r="L14" s="67">
        <f t="shared" si="0"/>
        <v>1</v>
      </c>
      <c r="M14" s="182"/>
    </row>
    <row r="15" spans="1:13" s="7" customFormat="1" ht="117.75" customHeight="1" x14ac:dyDescent="0.35">
      <c r="A15" s="31" t="s">
        <v>28</v>
      </c>
      <c r="B15" s="82">
        <f>'ITALIA DIB'!B15/'ITALIA DIB'!$L15</f>
        <v>0</v>
      </c>
      <c r="C15" s="82">
        <f>'ITALIA DIB'!C15/'ITALIA DIB'!$L15</f>
        <v>0.25462962962962965</v>
      </c>
      <c r="D15" s="82">
        <f>'ITALIA DIB'!D15/'ITALIA DIB'!$L15</f>
        <v>9.2592592592592587E-3</v>
      </c>
      <c r="E15" s="82">
        <f>'ITALIA DIB'!E15/'ITALIA DIB'!$L15</f>
        <v>6.0185185185185182E-2</v>
      </c>
      <c r="F15" s="83">
        <f>'ITALIA DIB'!F15/'ITALIA DIB'!$L15</f>
        <v>7.8703703703703706E-2</v>
      </c>
      <c r="G15" s="84">
        <f>'ITALIA DIB'!G15/'ITALIA DIB'!$L15</f>
        <v>9.7222222222222224E-2</v>
      </c>
      <c r="H15" s="83">
        <f>'ITALIA DIB'!H15/'ITALIA DIB'!$L15</f>
        <v>0.24537037037037038</v>
      </c>
      <c r="I15" s="84">
        <f>'ITALIA DIB'!I15/'ITALIA DIB'!$L15</f>
        <v>4.6296296296296294E-3</v>
      </c>
      <c r="J15" s="82">
        <f>'ITALIA DIB'!J15/'ITALIA DIB'!$L15</f>
        <v>0.21296296296296297</v>
      </c>
      <c r="K15" s="82">
        <f>'ITALIA DIB'!K15/'ITALIA DIB'!$L15</f>
        <v>3.7037037037037035E-2</v>
      </c>
      <c r="L15" s="68">
        <f t="shared" si="0"/>
        <v>1</v>
      </c>
      <c r="M15" s="183" t="s">
        <v>17</v>
      </c>
    </row>
    <row r="16" spans="1:13" s="7" customFormat="1" ht="86.25" customHeight="1" thickBot="1" x14ac:dyDescent="0.4">
      <c r="A16" s="32" t="s">
        <v>27</v>
      </c>
      <c r="B16" s="85">
        <f>'ITALIA DIB'!B16/'ITALIA DIB'!$L16</f>
        <v>1.7699115044247787E-3</v>
      </c>
      <c r="C16" s="85">
        <f>'ITALIA DIB'!C16/'ITALIA DIB'!$L16</f>
        <v>0.22831858407079647</v>
      </c>
      <c r="D16" s="85">
        <f>'ITALIA DIB'!D16/'ITALIA DIB'!$L16</f>
        <v>8.8495575221238937E-3</v>
      </c>
      <c r="E16" s="85">
        <f>'ITALIA DIB'!E16/'ITALIA DIB'!$L16</f>
        <v>5.4867256637168141E-2</v>
      </c>
      <c r="F16" s="86">
        <f>'ITALIA DIB'!F16/'ITALIA DIB'!$L16</f>
        <v>7.9646017699115043E-2</v>
      </c>
      <c r="G16" s="87">
        <f>'ITALIA DIB'!G16/'ITALIA DIB'!$L16</f>
        <v>0.11327433628318584</v>
      </c>
      <c r="H16" s="86">
        <f>'ITALIA DIB'!H16/'ITALIA DIB'!$L16</f>
        <v>0.23893805309734514</v>
      </c>
      <c r="I16" s="87">
        <f>'ITALIA DIB'!I16/'ITALIA DIB'!$L16</f>
        <v>4.0707964601769911E-2</v>
      </c>
      <c r="J16" s="85">
        <f>'ITALIA DIB'!J16/'ITALIA DIB'!$L16</f>
        <v>0.21415929203539824</v>
      </c>
      <c r="K16" s="85">
        <f>'ITALIA DIB'!K16/'ITALIA DIB'!$L16</f>
        <v>1.9469026548672566E-2</v>
      </c>
      <c r="L16" s="69">
        <f t="shared" si="0"/>
        <v>1</v>
      </c>
      <c r="M16" s="184"/>
    </row>
    <row r="17" spans="1:13" s="7" customFormat="1" ht="116.25" customHeight="1" thickBot="1" x14ac:dyDescent="0.4">
      <c r="A17" s="9" t="s">
        <v>30</v>
      </c>
      <c r="B17" s="88"/>
      <c r="C17" s="116">
        <f>'ITALIA DIB'!C17/'ITALIA DIB'!$L17</f>
        <v>0.21764705882352942</v>
      </c>
      <c r="D17" s="116">
        <f>'ITALIA DIB'!D17/'ITALIA DIB'!$L17</f>
        <v>5.8823529411764705E-2</v>
      </c>
      <c r="E17" s="116">
        <f>'ITALIA DIB'!E17/'ITALIA DIB'!$L17</f>
        <v>0.14117647058823529</v>
      </c>
      <c r="F17" s="117">
        <f>'ITALIA DIB'!F17/'ITALIA DIB'!$L17</f>
        <v>8.2352941176470587E-2</v>
      </c>
      <c r="G17" s="118">
        <f>'ITALIA DIB'!G17/'ITALIA DIB'!$L17</f>
        <v>7.6470588235294124E-2</v>
      </c>
      <c r="H17" s="117">
        <f>'ITALIA DIB'!H17/'ITALIA DIB'!$L17</f>
        <v>0.22352941176470589</v>
      </c>
      <c r="I17" s="118">
        <f>'ITALIA DIB'!I17/'ITALIA DIB'!$L17</f>
        <v>1.1764705882352941E-2</v>
      </c>
      <c r="J17" s="116">
        <f>'ITALIA DIB'!J17/'ITALIA DIB'!$L17</f>
        <v>0.18235294117647058</v>
      </c>
      <c r="K17" s="116">
        <f>'ITALIA DIB'!K17/'ITALIA DIB'!$L17</f>
        <v>5.8823529411764705E-3</v>
      </c>
      <c r="L17" s="119">
        <f t="shared" si="0"/>
        <v>0.99999999999999989</v>
      </c>
      <c r="M17" s="10" t="s">
        <v>18</v>
      </c>
    </row>
    <row r="18" spans="1:13" s="7" customFormat="1" ht="45.75" customHeight="1" thickBot="1" x14ac:dyDescent="0.4">
      <c r="A18" s="177" t="s">
        <v>19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1"/>
    </row>
    <row r="19" spans="1:13" s="7" customFormat="1" ht="80.25" customHeight="1" thickBot="1" x14ac:dyDescent="0.4">
      <c r="A19" s="20" t="s">
        <v>20</v>
      </c>
      <c r="B19" s="61">
        <f>'ITALIA DIB'!B19/'ITALIA DIB'!$L19</f>
        <v>3.5161744022503515E-3</v>
      </c>
      <c r="C19" s="61">
        <f>'ITALIA DIB'!C19/'ITALIA DIB'!$L19</f>
        <v>0.19760900140646975</v>
      </c>
      <c r="D19" s="61">
        <f>'ITALIA DIB'!D19/'ITALIA DIB'!$L19</f>
        <v>2.1097046413502108E-3</v>
      </c>
      <c r="E19" s="61">
        <f>'ITALIA DIB'!E19/'ITALIA DIB'!$L19</f>
        <v>9.4233473980309429E-2</v>
      </c>
      <c r="F19" s="62">
        <f>'ITALIA DIB'!F19/'ITALIA DIB'!$L19</f>
        <v>6.9620253164556958E-2</v>
      </c>
      <c r="G19" s="61">
        <f>'ITALIA DIB'!G19/'ITALIA DIB'!$L19</f>
        <v>0.12447257383966245</v>
      </c>
      <c r="H19" s="62">
        <f>'ITALIA DIB'!H19/'ITALIA DIB'!$L19</f>
        <v>0.27848101265822783</v>
      </c>
      <c r="I19" s="61">
        <f>'ITALIA DIB'!I19/'ITALIA DIB'!$L19</f>
        <v>4.2897327707454289E-2</v>
      </c>
      <c r="J19" s="61">
        <f>'ITALIA DIB'!J19/'ITALIA DIB'!$L19</f>
        <v>0.17791842475386779</v>
      </c>
      <c r="K19" s="61">
        <f>'ITALIA DIB'!K19/'ITALIA DIB'!$L19</f>
        <v>9.1420534458509142E-3</v>
      </c>
      <c r="L19" s="63">
        <f t="shared" ref="L19:L25" si="1">SUM(B19:K19)</f>
        <v>1</v>
      </c>
    </row>
    <row r="20" spans="1:13" s="7" customFormat="1" ht="105.75" customHeight="1" x14ac:dyDescent="0.35">
      <c r="A20" s="25" t="s">
        <v>21</v>
      </c>
      <c r="B20" s="70">
        <f>'ITALIA DIB'!B20/'ITALIA DIB'!$L20</f>
        <v>5.5865921787709499E-3</v>
      </c>
      <c r="C20" s="70">
        <f>'ITALIA DIB'!C20/'ITALIA DIB'!$L20</f>
        <v>0.22346368715083798</v>
      </c>
      <c r="D20" s="70">
        <f>'ITALIA DIB'!D20/'ITALIA DIB'!$L20</f>
        <v>0</v>
      </c>
      <c r="E20" s="70">
        <f>'ITALIA DIB'!E20/'ITALIA DIB'!$L20</f>
        <v>6.1452513966480445E-2</v>
      </c>
      <c r="F20" s="71">
        <f>'ITALIA DIB'!F20/'ITALIA DIB'!$L20</f>
        <v>8.3798882681564241E-2</v>
      </c>
      <c r="G20" s="72">
        <f>'ITALIA DIB'!G20/'ITALIA DIB'!$L20</f>
        <v>8.9385474860335198E-2</v>
      </c>
      <c r="H20" s="71">
        <f>'ITALIA DIB'!H20/'ITALIA DIB'!$L20</f>
        <v>0.34078212290502791</v>
      </c>
      <c r="I20" s="72">
        <f>'ITALIA DIB'!I20/'ITALIA DIB'!$L20</f>
        <v>1.6759776536312849E-2</v>
      </c>
      <c r="J20" s="70">
        <f>'ITALIA DIB'!J20/'ITALIA DIB'!$L20</f>
        <v>0.1787709497206704</v>
      </c>
      <c r="K20" s="70">
        <f>'ITALIA DIB'!K20/'ITALIA DIB'!$L20</f>
        <v>0</v>
      </c>
      <c r="L20" s="64">
        <f t="shared" si="1"/>
        <v>1</v>
      </c>
      <c r="M20" s="179" t="s">
        <v>12</v>
      </c>
    </row>
    <row r="21" spans="1:13" s="7" customFormat="1" ht="102.75" customHeight="1" thickBot="1" x14ac:dyDescent="0.4">
      <c r="A21" s="21" t="s">
        <v>22</v>
      </c>
      <c r="B21" s="73">
        <f>'ITALIA DIB'!B21/'ITALIA DIB'!$L21</f>
        <v>0</v>
      </c>
      <c r="C21" s="73">
        <f>'ITALIA DIB'!C21/'ITALIA DIB'!$L21</f>
        <v>0.36</v>
      </c>
      <c r="D21" s="73">
        <f>'ITALIA DIB'!D21/'ITALIA DIB'!$L21</f>
        <v>0</v>
      </c>
      <c r="E21" s="73">
        <f>'ITALIA DIB'!E21/'ITALIA DIB'!$L21</f>
        <v>0.04</v>
      </c>
      <c r="F21" s="74">
        <f>'ITALIA DIB'!F21/'ITALIA DIB'!$L21</f>
        <v>0.04</v>
      </c>
      <c r="G21" s="75">
        <f>'ITALIA DIB'!G21/'ITALIA DIB'!$L21</f>
        <v>0.08</v>
      </c>
      <c r="H21" s="74">
        <f>'ITALIA DIB'!H21/'ITALIA DIB'!$L21</f>
        <v>0.2</v>
      </c>
      <c r="I21" s="75">
        <f>'ITALIA DIB'!I21/'ITALIA DIB'!$L21</f>
        <v>0.04</v>
      </c>
      <c r="J21" s="73">
        <f>'ITALIA DIB'!J21/'ITALIA DIB'!$L21</f>
        <v>0.24</v>
      </c>
      <c r="K21" s="73">
        <f>'ITALIA DIB'!K21/'ITALIA DIB'!$L21</f>
        <v>0</v>
      </c>
      <c r="L21" s="65">
        <f t="shared" si="1"/>
        <v>1</v>
      </c>
      <c r="M21" s="180"/>
    </row>
    <row r="22" spans="1:13" s="7" customFormat="1" ht="129.75" customHeight="1" x14ac:dyDescent="0.35">
      <c r="A22" s="22" t="s">
        <v>23</v>
      </c>
      <c r="B22" s="76">
        <f>'ITALIA DIB'!B22/'ITALIA DIB'!$L22</f>
        <v>3.2967032967032967E-3</v>
      </c>
      <c r="C22" s="76">
        <f>'ITALIA DIB'!C22/'ITALIA DIB'!$L22</f>
        <v>0.1835164835164835</v>
      </c>
      <c r="D22" s="76">
        <f>'ITALIA DIB'!D22/'ITALIA DIB'!$L22</f>
        <v>3.2967032967032967E-3</v>
      </c>
      <c r="E22" s="76">
        <f>'ITALIA DIB'!E22/'ITALIA DIB'!$L22</f>
        <v>8.2417582417582416E-2</v>
      </c>
      <c r="F22" s="77">
        <f>'ITALIA DIB'!F22/'ITALIA DIB'!$L22</f>
        <v>7.1428571428571425E-2</v>
      </c>
      <c r="G22" s="78">
        <f>'ITALIA DIB'!G22/'ITALIA DIB'!$L22</f>
        <v>0.12857142857142856</v>
      </c>
      <c r="H22" s="77">
        <f>'ITALIA DIB'!H22/'ITALIA DIB'!$L22</f>
        <v>0.2846153846153846</v>
      </c>
      <c r="I22" s="78">
        <f>'ITALIA DIB'!I22/'ITALIA DIB'!$L22</f>
        <v>4.9450549450549448E-2</v>
      </c>
      <c r="J22" s="76">
        <f>'ITALIA DIB'!J22/'ITALIA DIB'!$L22</f>
        <v>0.18791208791208791</v>
      </c>
      <c r="K22" s="76">
        <f>'ITALIA DIB'!K22/'ITALIA DIB'!$L22</f>
        <v>5.4945054945054949E-3</v>
      </c>
      <c r="L22" s="66">
        <f t="shared" si="1"/>
        <v>1</v>
      </c>
      <c r="M22" s="181" t="s">
        <v>15</v>
      </c>
    </row>
    <row r="23" spans="1:13" s="7" customFormat="1" ht="129.75" customHeight="1" thickBot="1" x14ac:dyDescent="0.4">
      <c r="A23" s="35" t="s">
        <v>24</v>
      </c>
      <c r="B23" s="79">
        <f>'ITALIA DIB'!B23/'ITALIA DIB'!$L23</f>
        <v>0</v>
      </c>
      <c r="C23" s="79">
        <f>'ITALIA DIB'!C23/'ITALIA DIB'!$L23</f>
        <v>0.30158730158730157</v>
      </c>
      <c r="D23" s="79">
        <f>'ITALIA DIB'!D23/'ITALIA DIB'!$L23</f>
        <v>0</v>
      </c>
      <c r="E23" s="79">
        <f>'ITALIA DIB'!E23/'ITALIA DIB'!$L23</f>
        <v>0.15873015873015872</v>
      </c>
      <c r="F23" s="80">
        <f>'ITALIA DIB'!F23/'ITALIA DIB'!$L23</f>
        <v>0.1111111111111111</v>
      </c>
      <c r="G23" s="81">
        <f>'ITALIA DIB'!G23/'ITALIA DIB'!$L23</f>
        <v>0.15873015873015872</v>
      </c>
      <c r="H23" s="80">
        <f>'ITALIA DIB'!H23/'ITALIA DIB'!$L23</f>
        <v>0.15873015873015872</v>
      </c>
      <c r="I23" s="81">
        <f>'ITALIA DIB'!I23/'ITALIA DIB'!$L23</f>
        <v>1.5873015873015872E-2</v>
      </c>
      <c r="J23" s="79">
        <f>'ITALIA DIB'!J23/'ITALIA DIB'!$L23</f>
        <v>9.5238095238095233E-2</v>
      </c>
      <c r="K23" s="79">
        <f>'ITALIA DIB'!K23/'ITALIA DIB'!$L23</f>
        <v>0</v>
      </c>
      <c r="L23" s="67">
        <f t="shared" si="1"/>
        <v>0.99999999999999989</v>
      </c>
      <c r="M23" s="182"/>
    </row>
    <row r="24" spans="1:13" s="7" customFormat="1" ht="86.25" customHeight="1" x14ac:dyDescent="0.35">
      <c r="A24" s="31" t="s">
        <v>25</v>
      </c>
      <c r="B24" s="82">
        <f>'ITALIA DIB'!B24/'ITALIA DIB'!$L24</f>
        <v>0</v>
      </c>
      <c r="C24" s="82">
        <f>'ITALIA DIB'!C24/'ITALIA DIB'!$L24</f>
        <v>0.12903225806451613</v>
      </c>
      <c r="D24" s="82">
        <f>'ITALIA DIB'!D24/'ITALIA DIB'!$L24</f>
        <v>0</v>
      </c>
      <c r="E24" s="82">
        <f>'ITALIA DIB'!E24/'ITALIA DIB'!$L24</f>
        <v>9.6774193548387094E-2</v>
      </c>
      <c r="F24" s="83">
        <f>'ITALIA DIB'!F24/'ITALIA DIB'!$L24</f>
        <v>3.2258064516129031E-2</v>
      </c>
      <c r="G24" s="84">
        <f>'ITALIA DIB'!G24/'ITALIA DIB'!$L24</f>
        <v>0.19354838709677419</v>
      </c>
      <c r="H24" s="83">
        <f>'ITALIA DIB'!H24/'ITALIA DIB'!$L24</f>
        <v>0.22580645161290322</v>
      </c>
      <c r="I24" s="84">
        <f>'ITALIA DIB'!I24/'ITALIA DIB'!$L24</f>
        <v>0</v>
      </c>
      <c r="J24" s="82">
        <f>'ITALIA DIB'!J24/'ITALIA DIB'!$L24</f>
        <v>0.19354838709677419</v>
      </c>
      <c r="K24" s="82">
        <f>'ITALIA DIB'!K24/'ITALIA DIB'!$L24</f>
        <v>0.12903225806451613</v>
      </c>
      <c r="L24" s="68">
        <f t="shared" si="1"/>
        <v>0.99999999999999989</v>
      </c>
      <c r="M24" s="183" t="s">
        <v>17</v>
      </c>
    </row>
    <row r="25" spans="1:13" s="7" customFormat="1" ht="86.25" customHeight="1" thickBot="1" x14ac:dyDescent="0.4">
      <c r="A25" s="32" t="s">
        <v>26</v>
      </c>
      <c r="B25" s="85">
        <f>'ITALIA DIB'!B25/'ITALIA DIB'!$L25</f>
        <v>5.8139534883720929E-3</v>
      </c>
      <c r="C25" s="85">
        <f>'ITALIA DIB'!C25/'ITALIA DIB'!$L25</f>
        <v>0.19767441860465115</v>
      </c>
      <c r="D25" s="85">
        <f>'ITALIA DIB'!D25/'ITALIA DIB'!$L25</f>
        <v>0</v>
      </c>
      <c r="E25" s="85">
        <f>'ITALIA DIB'!E25/'ITALIA DIB'!$L25</f>
        <v>0.13953488372093023</v>
      </c>
      <c r="F25" s="86">
        <f>'ITALIA DIB'!F25/'ITALIA DIB'!$L25</f>
        <v>3.4883720930232558E-2</v>
      </c>
      <c r="G25" s="87">
        <f>'ITALIA DIB'!G25/'ITALIA DIB'!$L25</f>
        <v>0.12790697674418605</v>
      </c>
      <c r="H25" s="86">
        <f>'ITALIA DIB'!H25/'ITALIA DIB'!$L25</f>
        <v>0.2558139534883721</v>
      </c>
      <c r="I25" s="87">
        <f>'ITALIA DIB'!I25/'ITALIA DIB'!$L25</f>
        <v>5.8139534883720929E-2</v>
      </c>
      <c r="J25" s="85">
        <f>'ITALIA DIB'!J25/'ITALIA DIB'!$L25</f>
        <v>0.16279069767441862</v>
      </c>
      <c r="K25" s="85">
        <f>'ITALIA DIB'!K25/'ITALIA DIB'!$L25</f>
        <v>1.7441860465116279E-2</v>
      </c>
      <c r="L25" s="69">
        <f t="shared" si="1"/>
        <v>1</v>
      </c>
      <c r="M25" s="184"/>
    </row>
    <row r="26" spans="1:13" s="7" customFormat="1" ht="116.25" customHeight="1" thickBot="1" x14ac:dyDescent="0.4">
      <c r="A26" s="12" t="s">
        <v>29</v>
      </c>
      <c r="B26" s="89"/>
      <c r="C26" s="116">
        <f>'ITALIA DIB'!C26/'ITALIA DIB'!$L26</f>
        <v>0.19047619047619047</v>
      </c>
      <c r="D26" s="116">
        <f>'ITALIA DIB'!D26/'ITALIA DIB'!$L26</f>
        <v>0</v>
      </c>
      <c r="E26" s="116">
        <f>'ITALIA DIB'!E26/'ITALIA DIB'!$L26</f>
        <v>0.23809523809523808</v>
      </c>
      <c r="F26" s="117">
        <f>'ITALIA DIB'!F26/'ITALIA DIB'!$L26</f>
        <v>9.5238095238095233E-2</v>
      </c>
      <c r="G26" s="118">
        <f>'ITALIA DIB'!G26/'ITALIA DIB'!$L26</f>
        <v>9.5238095238095233E-2</v>
      </c>
      <c r="H26" s="117">
        <f>'ITALIA DIB'!H26/'ITALIA DIB'!$L26</f>
        <v>0.23809523809523808</v>
      </c>
      <c r="I26" s="118">
        <f>'ITALIA DIB'!I26/'ITALIA DIB'!$L26</f>
        <v>2.3809523809523808E-2</v>
      </c>
      <c r="J26" s="116">
        <f>'ITALIA DIB'!J26/'ITALIA DIB'!$L26</f>
        <v>9.5238095238095233E-2</v>
      </c>
      <c r="K26" s="116">
        <f>'ITALIA DIB'!K26/'ITALIA DIB'!$L26</f>
        <v>2.3809523809523808E-2</v>
      </c>
      <c r="L26" s="119">
        <f t="shared" ref="L26" si="2">SUM(B26:K26)</f>
        <v>0.99999999999999989</v>
      </c>
      <c r="M26" s="10" t="s">
        <v>18</v>
      </c>
    </row>
    <row r="27" spans="1:13" ht="33" customHeight="1" x14ac:dyDescent="0.25">
      <c r="A27" s="13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3" ht="33" customHeight="1" x14ac:dyDescent="0.25">
      <c r="A28" s="13" t="s">
        <v>46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3" ht="33" customHeight="1" x14ac:dyDescent="0.25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3" ht="22.5" x14ac:dyDescent="0.15">
      <c r="A30" s="15"/>
    </row>
    <row r="31" spans="1:13" ht="22.5" x14ac:dyDescent="0.15">
      <c r="A31" s="15"/>
    </row>
    <row r="32" spans="1:13" ht="22.5" x14ac:dyDescent="0.15">
      <c r="A32" s="15"/>
    </row>
    <row r="33" spans="1:1" ht="22.5" x14ac:dyDescent="0.15">
      <c r="A33" s="15"/>
    </row>
    <row r="34" spans="1:1" ht="22.5" x14ac:dyDescent="0.15">
      <c r="A34" s="15"/>
    </row>
    <row r="35" spans="1:1" ht="22.5" x14ac:dyDescent="0.15">
      <c r="A35" s="15"/>
    </row>
    <row r="36" spans="1:1" ht="22.5" x14ac:dyDescent="0.15">
      <c r="A36" s="15"/>
    </row>
    <row r="37" spans="1:1" ht="22.5" x14ac:dyDescent="0.15">
      <c r="A37" s="15"/>
    </row>
    <row r="38" spans="1:1" ht="22.5" x14ac:dyDescent="0.15">
      <c r="A38" s="15"/>
    </row>
    <row r="39" spans="1:1" ht="22.5" x14ac:dyDescent="0.15">
      <c r="A39" s="15"/>
    </row>
    <row r="40" spans="1:1" ht="22.5" x14ac:dyDescent="0.15">
      <c r="A40" s="15"/>
    </row>
    <row r="41" spans="1:1" ht="22.5" x14ac:dyDescent="0.15">
      <c r="A41" s="15"/>
    </row>
    <row r="42" spans="1:1" ht="22.5" x14ac:dyDescent="0.15">
      <c r="A42" s="15"/>
    </row>
    <row r="43" spans="1:1" ht="22.5" x14ac:dyDescent="0.15">
      <c r="A43" s="15"/>
    </row>
    <row r="44" spans="1:1" ht="22.5" x14ac:dyDescent="0.15">
      <c r="A44" s="15"/>
    </row>
    <row r="45" spans="1:1" ht="22.5" x14ac:dyDescent="0.15">
      <c r="A45" s="15"/>
    </row>
    <row r="46" spans="1:1" ht="22.5" x14ac:dyDescent="0.15">
      <c r="A46" s="15"/>
    </row>
    <row r="47" spans="1:1" ht="22.5" x14ac:dyDescent="0.15">
      <c r="A47" s="15"/>
    </row>
    <row r="48" spans="1:1" ht="22.5" x14ac:dyDescent="0.15">
      <c r="A48" s="15"/>
    </row>
    <row r="49" spans="1:1" ht="22.5" x14ac:dyDescent="0.15">
      <c r="A49" s="15"/>
    </row>
    <row r="50" spans="1:1" ht="22.5" x14ac:dyDescent="0.15">
      <c r="A50" s="15"/>
    </row>
    <row r="51" spans="1:1" ht="22.5" x14ac:dyDescent="0.15">
      <c r="A51" s="15"/>
    </row>
    <row r="52" spans="1:1" ht="22.5" x14ac:dyDescent="0.15">
      <c r="A52" s="15"/>
    </row>
    <row r="53" spans="1:1" ht="22.5" x14ac:dyDescent="0.15">
      <c r="A53" s="15"/>
    </row>
    <row r="54" spans="1:1" ht="22.5" x14ac:dyDescent="0.15">
      <c r="A54" s="15"/>
    </row>
    <row r="55" spans="1:1" ht="22.5" x14ac:dyDescent="0.15">
      <c r="A55" s="15"/>
    </row>
    <row r="56" spans="1:1" ht="22.5" x14ac:dyDescent="0.15">
      <c r="A56" s="15"/>
    </row>
    <row r="57" spans="1:1" ht="22.5" x14ac:dyDescent="0.15">
      <c r="A57" s="15"/>
    </row>
  </sheetData>
  <mergeCells count="14">
    <mergeCell ref="M22:M23"/>
    <mergeCell ref="M24:M25"/>
    <mergeCell ref="A9:K9"/>
    <mergeCell ref="M11:M12"/>
    <mergeCell ref="M13:M14"/>
    <mergeCell ref="M15:M16"/>
    <mergeCell ref="A6:K6"/>
    <mergeCell ref="A18:K18"/>
    <mergeCell ref="M20:M21"/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11</vt:i4>
      </vt:variant>
      <vt:variant>
        <vt:lpstr>Intervalli denominati</vt:lpstr>
      </vt:variant>
      <vt:variant>
        <vt:i4>2</vt:i4>
      </vt:variant>
    </vt:vector>
  </HeadingPairs>
  <TitlesOfParts>
    <vt:vector size="13" baseType="lpstr">
      <vt:lpstr>PRESENT.</vt:lpstr>
      <vt:lpstr>----</vt:lpstr>
      <vt:lpstr>ITALIA (1)</vt:lpstr>
      <vt:lpstr>ITALIA (2)</vt:lpstr>
      <vt:lpstr>ITALIA % TIPO MISURA</vt:lpstr>
      <vt:lpstr>ITALIA % TIPO SENTENZA</vt:lpstr>
      <vt:lpstr>-----</vt:lpstr>
      <vt:lpstr>ITALIA GIP</vt:lpstr>
      <vt:lpstr>ITALIA GIP % TIPO MISURA</vt:lpstr>
      <vt:lpstr>ITALIA DIB</vt:lpstr>
      <vt:lpstr>ITALIA DIB % TIPO MISURA</vt:lpstr>
      <vt:lpstr>'ITALIA DIB'!Area_stampa</vt:lpstr>
      <vt:lpstr>'ITALIA GIP'!Area_stampa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Uriele Coacci</cp:lastModifiedBy>
  <cp:lastPrinted>2021-03-15T10:31:38Z</cp:lastPrinted>
  <dcterms:created xsi:type="dcterms:W3CDTF">2020-11-13T15:06:27Z</dcterms:created>
  <dcterms:modified xsi:type="dcterms:W3CDTF">2021-05-03T14:46:06Z</dcterms:modified>
</cp:coreProperties>
</file>