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2" documentId="13_ncr:1_{29B98106-5DD9-4D79-A723-D5D2D7D2C244}" xr6:coauthVersionLast="44" xr6:coauthVersionMax="47" xr10:uidLastSave="{9DD991A0-090D-4FDB-B02D-9D8AE82CD580}"/>
  <bookViews>
    <workbookView xWindow="28680" yWindow="-120" windowWidth="29040" windowHeight="15840" xr2:uid="{00000000-000D-0000-FFFF-FFFF00000000}"/>
  </bookViews>
  <sheets>
    <sheet name="PRAP Sardegn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95" i="1" l="1"/>
  <c r="I377" i="1"/>
  <c r="I368" i="1"/>
  <c r="L368" i="1" s="1"/>
  <c r="L360" i="1"/>
  <c r="I348" i="1"/>
  <c r="I334" i="1"/>
  <c r="I302" i="1"/>
  <c r="L283" i="1"/>
  <c r="I283" i="1"/>
  <c r="I278" i="1"/>
  <c r="L273" i="1"/>
  <c r="I253" i="1"/>
  <c r="L248" i="1"/>
  <c r="I233" i="1"/>
  <c r="L232" i="1"/>
  <c r="L23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B1" authorId="0" shapeId="0" xr:uid="{00000000-0006-0000-0000-000001000000}">
      <text/>
    </comment>
  </commentList>
</comments>
</file>

<file path=xl/sharedStrings.xml><?xml version="1.0" encoding="utf-8"?>
<sst xmlns="http://schemas.openxmlformats.org/spreadsheetml/2006/main" count="6113" uniqueCount="2691">
  <si>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</si>
  <si>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</si>
  <si>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</si>
  <si>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</si>
  <si>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</si>
  <si>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</si>
  <si>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</si>
  <si>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</si>
  <si>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</si>
  <si>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</si>
  <si>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</si>
  <si>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t>MEPA - RDO nr.3405620 DEL  25/01/2023 e STIPULA DEL   06.02.2023</t>
  </si>
  <si>
    <t>Base d'asta €.900,00  Aggiudicazione €.739,00</t>
  </si>
  <si>
    <t>MEPA - RDO  nr. 3444364 DEL 20/02/2023 e STIPULA DEL 28.02.2023</t>
  </si>
  <si>
    <t>Base d'asta €.450,00 Aggiudicazione €,300,00</t>
  </si>
  <si>
    <t>intervento a chiamata effettuato in data 08/02/2023 per verifica malfunzionamento fotocopiatore</t>
  </si>
  <si>
    <t>acquisto scrivanie e cassettiere per uffici</t>
  </si>
  <si>
    <t>MEPA - ORDINE DIRETTO nr.7211474 DEL 28.03.2023</t>
  </si>
  <si>
    <t>MEPA - TRATTATIVA DIRETTA nr.3515627  con confronto di preventivi  del 04.04.2023 e STIPULA del 17/04/2023</t>
  </si>
  <si>
    <t xml:space="preserve">MEPA -  ORDINE DIRETTO nr.7222613  DEL 04/04/2023 </t>
  </si>
  <si>
    <t>fornitura e posa in opera di porta a battente in laminato ciligio, incluso supplemento fuori misura in altezza, per portineria</t>
  </si>
  <si>
    <t>MEPA - RDO nr.3519688 DEL 13/04/2023 STIPULA DEL 27/04/2023</t>
  </si>
  <si>
    <t>servizio annuale di controllo periodico semestrale (Giugno/Dicembre) degli estintori a parete e portatili, a polvere e CO2</t>
  </si>
  <si>
    <t>Base d’asta €.350,00  Aggiudicazione €.310,00</t>
  </si>
  <si>
    <t>acquisto Booster per avviamento di emergenza automezzi Mod. OSRAM BATTERY STAR 400</t>
  </si>
  <si>
    <t>MEPA -  TRATTATIVA DIRETTA nr.3542730  del 26/04/2023 e STIPULA DEL  05.05.2023</t>
  </si>
  <si>
    <t>MEPA - RDO nr. 3543671 DEL 28/04/2023 e STIPULA DEL 16.05.2023</t>
  </si>
  <si>
    <t>servizio manutenzione ordinaria e assistenza tecnica annuale impianto di climatizzazione</t>
  </si>
  <si>
    <t>acquisto e montaggio nr.04 pneumatici nuovi (ALL SEASON) per automezzo FIAT GRANDE PUNTO targato PP655AE</t>
  </si>
  <si>
    <t>corso di Formazione ANNO 2023 Antincendio Comando Vigili Fuoco Provincia di CAGLIARI per Personale Istituti Penitenziari Sardegna - Polo formativo CAGLIARI</t>
  </si>
  <si>
    <t>MEPA -  RDO  nr. 3582225 DEL 25/05/2023         e STIPULA DEL 08/06/2023</t>
  </si>
  <si>
    <t>RDO per acquisto carta e articoli di cancelleria</t>
  </si>
  <si>
    <t>Base d'asta €.1.250,00  Aggiudicazione €.1.226,68</t>
  </si>
  <si>
    <t>corsi di formazione obbligatoria per il Personale Istituti Penitenziari Sardegna</t>
  </si>
  <si>
    <t>riparazione stampante BROTHER in uso presso Ufficio Affari Legali</t>
  </si>
  <si>
    <t>acquisto buoni carburante per esigenze automezzi Provevditorato</t>
  </si>
  <si>
    <t>acquisto materiale igienico-sanitario e prodotti pulizia</t>
  </si>
  <si>
    <t>spese pubblicazione bando di gara MOS 2024/2027</t>
  </si>
  <si>
    <t>intervento ripristino fotocopiatore UTAX</t>
  </si>
  <si>
    <t>intervento per riparazione perdita idrica su parete Palazzina B, riconducibile impianto climatizzazione e sostituzione tubazione da 2"</t>
  </si>
  <si>
    <t xml:space="preserve"> €.329,55</t>
  </si>
  <si>
    <t xml:space="preserve"> €.310,00</t>
  </si>
  <si>
    <t>€.1.226,68</t>
  </si>
  <si>
    <t>fornitura di nr.03 coppie di bandiere (Italia/Europa)  da esterno in poliestere nautico cm.150x220</t>
  </si>
  <si>
    <t>ZBF397DE8A</t>
  </si>
  <si>
    <t>Z0839A298A</t>
  </si>
  <si>
    <t>lavori tinteggiatura presso portineria                        e locali attigui</t>
  </si>
  <si>
    <t>sostituzione due motoventilatori                impianto climatizzazione matr. 32062548                       mod. NX-N/K 0182P</t>
  </si>
  <si>
    <t>prenotazione imbarco TIRRENIA per automezzo e passeggeri in data                 14 e15/02/2023                        tratta OLBIA/CIVITAVECC.              e viceversa</t>
  </si>
  <si>
    <t xml:space="preserve">intervento di riparazione fotocopiatore RICOH mod. MP4054 matricola G176R150212 (nr. copie 431471), con sostituzione parti usurate come da elenco </t>
  </si>
  <si>
    <t>fornitura Buoni pasto                   1° semestre 2023</t>
  </si>
  <si>
    <t>prenotazione imbarco TIRRENIA per automezzo e passeggeri in data                      4 e 5 Aprile 2023 tratta OLBIA/CIVITAVECC. e viceversa</t>
  </si>
  <si>
    <t>Z6339D5B44</t>
  </si>
  <si>
    <t>Z1E39DF345</t>
  </si>
  <si>
    <t>Z0639E7FDF</t>
  </si>
  <si>
    <t>Z6D3A06292</t>
  </si>
  <si>
    <t>Z9F3A0E1C8</t>
  </si>
  <si>
    <t>Z113A19B0E</t>
  </si>
  <si>
    <t>Z773A4853B</t>
  </si>
  <si>
    <t>Z473A78D92</t>
  </si>
  <si>
    <t>Z093A7C374</t>
  </si>
  <si>
    <t>Z253A90E8E</t>
  </si>
  <si>
    <t>ZBA3A9776D</t>
  </si>
  <si>
    <t>Z003A98FCF</t>
  </si>
  <si>
    <t>Z343A9B947</t>
  </si>
  <si>
    <t>ZB23AAC497</t>
  </si>
  <si>
    <t>ZE83AAE7BC</t>
  </si>
  <si>
    <t>ZDD3AB4BB8</t>
  </si>
  <si>
    <t>Z473AC271D</t>
  </si>
  <si>
    <t>Z433AE9D75</t>
  </si>
  <si>
    <t>ZAC3AEC19A</t>
  </si>
  <si>
    <t>Z233AF33AB</t>
  </si>
  <si>
    <t>Z563AFB51C</t>
  </si>
  <si>
    <t>ZD83B07FCF</t>
  </si>
  <si>
    <t>ZCC3B45AD9</t>
  </si>
  <si>
    <t>Z033B45C8F</t>
  </si>
  <si>
    <t>Z693B4DC0F</t>
  </si>
  <si>
    <t>Z083B4DC63</t>
  </si>
  <si>
    <t>Z973B543A4</t>
  </si>
  <si>
    <t>Z7D3B6C9B9</t>
  </si>
  <si>
    <t>ZA43B7EBAB</t>
  </si>
  <si>
    <t>ZB03B7DE3C</t>
  </si>
  <si>
    <t>ZAB3BC37AE</t>
  </si>
  <si>
    <t>Z0A3BC56CD</t>
  </si>
  <si>
    <t>SIMOG       9949658D83</t>
  </si>
  <si>
    <t>Z5B3BD435B</t>
  </si>
  <si>
    <t>ZED3BD891A</t>
  </si>
  <si>
    <t>Z333BDDA5A</t>
  </si>
  <si>
    <t>ZA33C2779C</t>
  </si>
  <si>
    <t>Z513C2780F</t>
  </si>
  <si>
    <t>ZDA3C28A5B</t>
  </si>
  <si>
    <t>Z813C28CD7</t>
  </si>
  <si>
    <t>Z1D3C45833</t>
  </si>
  <si>
    <t>volo e pernottamento personale comparto - partenza 03/07/2023</t>
  </si>
  <si>
    <t>revisione e collaudo estintori PRAP</t>
  </si>
  <si>
    <t>volume CEI 31-108 - Guida alla progettazione, scelta e installazione impianti elettrici in applicazione norma CEI</t>
  </si>
  <si>
    <t>rinnovo abbonamento Bolelttino Legislazione Tecnica (LTFR1) con formula estesa - per l'anno 2023</t>
  </si>
  <si>
    <t>corso di Formazione ANNO 2023 Antincendio Comando Vigili Fuoco Provincia di SASSARI per Personale Istituti Penitenziari Sardegna - Polo formativo SASSARI</t>
  </si>
  <si>
    <t>Z8F3C51E96</t>
  </si>
  <si>
    <t>Z863C51F1A</t>
  </si>
  <si>
    <t>Z583C52264</t>
  </si>
  <si>
    <t>Z883C5C848</t>
  </si>
  <si>
    <t>Z4A3C82EFE</t>
  </si>
  <si>
    <t>Z8F3CA92C6</t>
  </si>
  <si>
    <t>ZC03CBFD07</t>
  </si>
  <si>
    <t>Z1D3CBFD37</t>
  </si>
  <si>
    <t>ZB13CC99C8</t>
  </si>
  <si>
    <t>Z1F3CD85F1</t>
  </si>
  <si>
    <t>realizzazione linea elettrica per distributori bevande</t>
  </si>
  <si>
    <t>prenotazione imbarco NAVALE passeggeri e automezzo in data                      26 -27/09/2023  tratta OLBIA/CIVITAVECC. e vic.</t>
  </si>
  <si>
    <t>corso di Formazione ANNO 2023 PRIMO SOCCORSO  a cura Croce Rossa italiana sede di SASSARI per Personale Istituti Penitenziari Sardegna - Polo formativo SASSARI</t>
  </si>
  <si>
    <t>corso di Formazione ANNO 2023 PRIMO SOCCORSO  a cura Croce Rossa italiana sede di CAGLIARI per Personale Istituti Penitenziari Sardegna - Polo formativo CAGLIARI</t>
  </si>
  <si>
    <t>fornitura e installazione serbatoio acqua e autoclave</t>
  </si>
  <si>
    <t>Z3A3CE9301</t>
  </si>
  <si>
    <t>ZCE3CF0082</t>
  </si>
  <si>
    <t>ZD83D1BA5B</t>
  </si>
  <si>
    <t>Z243D227B2</t>
  </si>
  <si>
    <t>Z1A3D25AED</t>
  </si>
  <si>
    <t>Z603D26207</t>
  </si>
  <si>
    <t>ZD33D262A1</t>
  </si>
  <si>
    <t>ZC73D31E96</t>
  </si>
  <si>
    <t>ZDD3D4A4DC</t>
  </si>
  <si>
    <t>abbonamento a TUTTONORMEL VIP comprensivo di SPIN e raccoglitore</t>
  </si>
  <si>
    <t>acquisto prodotti pulizia</t>
  </si>
  <si>
    <t>acquisto carta e aticoli cancelleria</t>
  </si>
  <si>
    <t>acquisto batterie tampone per siti radio rete mobile DAPNET</t>
  </si>
  <si>
    <t>acquisto batterie per UPS</t>
  </si>
  <si>
    <t>biglietto aereo Provveditore per missione Lamezia Terme per passsaggio consegne</t>
  </si>
  <si>
    <t>Z613D4D6C7</t>
  </si>
  <si>
    <t>Z8D3D5E676</t>
  </si>
  <si>
    <t>ZB73D83151</t>
  </si>
  <si>
    <t>Z4D3DA8067</t>
  </si>
  <si>
    <t>Z593DAA9E0</t>
  </si>
  <si>
    <t>Z763DC0DC2</t>
  </si>
  <si>
    <t>Z8D3DC0E13</t>
  </si>
  <si>
    <t>Z483DCB5C4</t>
  </si>
  <si>
    <t>ZFA3DD924E</t>
  </si>
  <si>
    <t>prenotazione imbarco NAVALE passeggeri e automezzo in data                     14 -15/12/2023  tratta OLBIA/CIVITAVECC. e vic.</t>
  </si>
  <si>
    <t>acquisto toner e drum per stampanti BROTHER L6800 e L6950</t>
  </si>
  <si>
    <t>acquisto toner per fotocopiatore UTAX mod. 4056i e RICOH mod. MP4054</t>
  </si>
  <si>
    <t>acquisto nr.100 CD-R 700 MB e nr.100 DVD-R 16xSpeed per esigenze NIR</t>
  </si>
  <si>
    <t>acquisto in convenzione CONSIP stampanti B/N A4 complete di materiali di consumo originali</t>
  </si>
  <si>
    <t>acquisto in convenzione CONSIP stampante a colori A3 completa di materiali di consumo originali per esigenze Ufficio Tecnico</t>
  </si>
  <si>
    <t>ZE23DE442A</t>
  </si>
  <si>
    <t>acquisto volume tecnico FOTOVOLTAICO da TUTTONORMEL</t>
  </si>
  <si>
    <t>intervento riparazione con sostituzione pezzo fotocopiatore</t>
  </si>
  <si>
    <t>no MEPA                                 LETTERA D’INCARICO ALLA CROCE ROSSA ITALIANA - sede di CAGLIARI</t>
  </si>
  <si>
    <t>no MEPA                               LETTERA D’INCARICO ALLA CROCE ROSSA ITALIANA - sede di SASSARI</t>
  </si>
  <si>
    <t>no MEPA                                  LETTERA D’INCARICO AL COMANDO PROVINCIALE DEI VIGILI DEL FUOCO DI SASSARI</t>
  </si>
  <si>
    <t>no MEPA                                   LETTERA D’INCARICO AL COMANDO PROVINCIALE DEI VIGILI DEL FUOCO DI CAGLIARI</t>
  </si>
  <si>
    <t>no MEPA                                  LETTERA D’INCARICO del 26.04.2023 a seguito indagine di mercato con richiesta preventivi</t>
  </si>
  <si>
    <t>no MEPA                                                 LETTERA D’INCARICO  alla COMPAGNIA ITALIANA di NAVIGAZIONE (CIN) a seguito di ACCORDO STIPULATO per SERVIZIO di BIGLIETTERIA NAVALE</t>
  </si>
  <si>
    <t>no MEPA                                        LETTERA D’INCARICO  alla Soc. GREEN TOURS a seguito di ACCORDO STIPULATO per SERVIZIO di BIGLIETTERIA AEREA</t>
  </si>
  <si>
    <t>no MEPA                                    LETTERA D’INCARICO 13.01.2023 a manutentore impienti elettrici a seguito lavori di intervento straordinario per manutenzione impianti eseguito nel 2022</t>
  </si>
  <si>
    <t>no MEPA                                                          LETTERA D’INCARICO  alla COMPAGNIA ITALIANA di NAVIGAZIONE (CIN) a seguito di ACCORDO STIPULATO per SERVIZIO di BIGLIETTERIA NAVALE</t>
  </si>
  <si>
    <t>no MEPA                                 LETTERA D’INCARICO 06.02.2023 a Centro di Assistenza</t>
  </si>
  <si>
    <t xml:space="preserve">no MEPA                                 LETTERA D’INCARICO del 08.02.2023 a Centro Assistenza </t>
  </si>
  <si>
    <t xml:space="preserve">no MEPA                                 LETTERA D’INCARICO                   del 26.05.2023 a Centro Assistenza </t>
  </si>
  <si>
    <t xml:space="preserve">no MEPA                                  LETTERA D’INCARICO                   del  05.07.2023 a Centro Assistenza </t>
  </si>
  <si>
    <t xml:space="preserve">fornitura Buoni Pasto                  2° semestre 2023 </t>
  </si>
  <si>
    <t>SIMOG   A007468090</t>
  </si>
  <si>
    <t>SIMOG   96845664AF</t>
  </si>
  <si>
    <t>servizio di manutenzione annuale piattaforma elevatrice marca EP – Modello Elfo XL n.12223 – Matricola 20038124 per anno 2023)                                    Nr. fermate 1 - portata 300 kg. - N° 06 controlli bimestrali</t>
  </si>
  <si>
    <t>prenotazione viaggio aereo PPP (De Matteis)  del  6/03/2023 e ritorno in data 10/03/2023 tratta CAGLIARI /FIRENZE e vic.</t>
  </si>
  <si>
    <t>fornitura nr.04 kit di reintegro (pacco medicazione) per cassette Pronto Soccorso + sigmomanometro elettr. digitale da braccio DM450 CE94/42 + sfigmomanometro elettr. digit. da polso autom. CE93/42</t>
  </si>
  <si>
    <t>fornitura climatizzatore LG S09EQ da 9000 BTU  e relativa installazione con predisposizione e deviazione linea elettrica, collegamenti termoidraulici, istallazione trabatello, carotaggi e collaudi</t>
  </si>
  <si>
    <t>prenotazione viaggio aereo A/R in data                            11 e 12/04/2023 tratta CAGLIARI/ROMA e vic. Dirigente PP ( Porcu )</t>
  </si>
  <si>
    <t>prenotazione viaggio aereo A/R  in data 16/03/2023                      tratta CAGLIARI/ROMA e vic. Dirigente PP (Cangiano)</t>
  </si>
  <si>
    <t>no MEPA                                               LETTERA D’INCARICO  alla COMPAGNIA ITALIANA di NAVIGAZIONE TIRRENIA (CIN) a seguito di ACCORDO STIPULATO per SERVIZIO di BIGLIETTERIA NAVALE</t>
  </si>
  <si>
    <t>Z2A3AACA18</t>
  </si>
  <si>
    <t>fornitura nr.01 batteria compatibile per Notebook HP RR03XL; nr.02 Hard Disk TOSHIBA Canvio Basics USB 3.0 da 2 TB; nr.04 FLASH DRIVE Penne USB 3.0 da 128 GB KINGSTONE</t>
  </si>
  <si>
    <t>prenotazione viaggio aereo A/R in data 18/04/2023 tratta CAGLIARI/ROMA e vic. Dirigente PP (Seda)</t>
  </si>
  <si>
    <t>acquisto vestiario e diapositivi protezione per manutentori Radio Rete DAP NET</t>
  </si>
  <si>
    <t>prenotazione viaggio aereo A/R Maggio e Giugno tratta CAGLIARI/ROMA e vic. Personale Comparto (Sulis)</t>
  </si>
  <si>
    <t>spese viaggio aereo e pernottamento per viaggio di servizio a Roma  Assistente informatico</t>
  </si>
  <si>
    <t>Base d'asta 17.000,00  + oneri sicurezza €.200,00   /                               Aggiudicazione €.11.790,00  (-RIDUZ. 1% = Netto  €.11.672,10) + oneri sicurezza €.200,00</t>
  </si>
  <si>
    <t>verifica e pulizia fotocopiatore RICOH</t>
  </si>
  <si>
    <t>prenotazione viaggio aereo settembre A/R tratta CAGLIARI/ROMA e vic. per 2 Dirigenti Penitenziari (Leoni e Cangiano)</t>
  </si>
  <si>
    <t>prenotazione viaggio aereo A/R tratta CAGLIARI/ROMA e vic. Dirigente Penitenziario (Leoni)</t>
  </si>
  <si>
    <t>prenotazione viaggio aereo A/R in data                            08 e 13/09/2023 tratta CAGLIARI/ROMA PPP (Faggiani)</t>
  </si>
  <si>
    <t>prenotazione viaggio aereo A/R in data                            11 e 15/09/2023 tratta CAGLIARI/NAPOLI Personale Comparto (Aracu-Foddis)</t>
  </si>
  <si>
    <t>prenotazione imbarco NAVALE solo passeggeri in data  04/09/2023  tratta OLBIA/LIVORNO e ritorno IL 08/09/2023 tratta CIVITAVECC./OLBIA</t>
  </si>
  <si>
    <t xml:space="preserve">no MEPA                                        LETTERA D’INCARICO  alla Soc. GREEN TOURS a seguito di ACCORDO STIPULATO per SERVIZIO di BIGLIETTERIA           (perché si usufruiva di sconto) </t>
  </si>
  <si>
    <t xml:space="preserve">no MEPA                                        LETTERA D’INCARICO  alla Soc. GREEN TOURS a seguito di ACCORDO STIPULATO per SERVIZIO di BIGLIETTERIA   (biglietti automezzi a carico della C.C. Cagliari UTA)       </t>
  </si>
  <si>
    <t>prenotazione viaggio aereo A/R in data                            11 e 13/09/2023 tratta CAGLIARI/ROMA Personale Comparto (Aracu)</t>
  </si>
  <si>
    <t>non acquistato perché in ristampa</t>
  </si>
  <si>
    <t>prenotazione viaggio aereo A/R tratta CAGLIARI/MILANO Personale Tecnico  in data 26.11 e 02/12/2023 (Porcu-Usai)</t>
  </si>
  <si>
    <t>prenotazione viaggio aereo A/R in data                            29 e 31/10/2023 tratta CAGLIARI/ROMA Personale Comparto (Sulis)</t>
  </si>
  <si>
    <t>prenotazione viaggio aereo A/R in data                            21 e 24/11/2023 tratta CAGLIARI/ROMA PPP (Faggiani)</t>
  </si>
  <si>
    <t>Z443D32B52</t>
  </si>
  <si>
    <t>prenotazione viaggio aereo A/R in data                            21 e 23/11/2023 tratta CAGLIARI/ROMA PPP (Ferreri)</t>
  </si>
  <si>
    <t>prenotazione viaggio aereo A/R in data                            27.11 e 02/12/2023 tratta CAGLIARI/ROMA PPP (Luise)</t>
  </si>
  <si>
    <t>prenotazione viaggio aereo A/R in data                            03 e 07/12/2023 tratta CAGLIARI/ROMA PPP (Pusceddu)</t>
  </si>
  <si>
    <t>prenotazione viaggio aereo A/R in data                            04 e 07/12/2023  e                   19-20.12.2023 tratta CAGLIARI/ROMA PPP (Sanna - Porcu)</t>
  </si>
  <si>
    <t>Z333DD8DB1</t>
  </si>
  <si>
    <t>GREEN TOURS SRL</t>
  </si>
  <si>
    <t>COMPAGNIA ITALIANA DI NAVIGAZIONE SPA</t>
  </si>
  <si>
    <t>06784021211</t>
  </si>
  <si>
    <t>NUOVA SICAM SRL</t>
  </si>
  <si>
    <t>17.02.2023</t>
  </si>
  <si>
    <t>06.12.2023</t>
  </si>
  <si>
    <t>02123250926</t>
  </si>
  <si>
    <t>03916350923</t>
  </si>
  <si>
    <t>LABORATORIO ANALISI CLINICHE SRL</t>
  </si>
  <si>
    <t>LABORATORIO ANALISI CLINICHE SRL                                C.F. 02123250926</t>
  </si>
  <si>
    <t>NUOVA SICAM SRL                          C.F. 03916350923</t>
  </si>
  <si>
    <t>03760120927</t>
  </si>
  <si>
    <t>TECNOFRESCO di Luca Sanna SRL</t>
  </si>
  <si>
    <t>TECNOFRESCO di Luca Sanna SRL                                     C.F. 03760120927</t>
  </si>
  <si>
    <t>COMPAGNIA ITALIANA DI NAVIGAZIONE SPA                          C.F. 06784021211</t>
  </si>
  <si>
    <t>GREEN TOURS SRL                                    C.F. 13611391007</t>
  </si>
  <si>
    <t>06483910961</t>
  </si>
  <si>
    <t>SMART OFFICE SRL</t>
  </si>
  <si>
    <t>SMART OFFICE SRL                         C.F.  06483910961</t>
  </si>
  <si>
    <t>MEPA - ORDINE DIRETTO nr.7201607 DEL 27.03.2023</t>
  </si>
  <si>
    <t>04960590653</t>
  </si>
  <si>
    <t>CENTRO FORNITURE SNC di COSTA M.e SCALIATI G.</t>
  </si>
  <si>
    <t>CENTRO FORNITURE SNC di COSTA M.e SCALIATI G.   C.F. 04960590653</t>
  </si>
  <si>
    <t>MEPA - ORDINE DIRETTO nr.7203062 DEL 22.03.2023</t>
  </si>
  <si>
    <t>AIESI HOSPITAL SERVICE SAS</t>
  </si>
  <si>
    <t>06111530637</t>
  </si>
  <si>
    <t>AIESI HOSPITAL SERVICE SAS                                                    C.F. 06111530637</t>
  </si>
  <si>
    <t>03813390923</t>
  </si>
  <si>
    <t>ELK IMPIANTI SRL</t>
  </si>
  <si>
    <t>ELK IMPIANTI SRL                             C.F. 03813390923</t>
  </si>
  <si>
    <t>PSNLSN81D26B354N</t>
  </si>
  <si>
    <t>A.P. INFORMATICA DI ALESSANDRO PISANO</t>
  </si>
  <si>
    <t>A.P. INFORMATICA DI ALESSANDRO PISANO                               C.F. PSNLSN81D26B354N</t>
  </si>
  <si>
    <t>no MEPA                                  LETTERA D’INCARICO del 05/04/2023  a seguito richiesta preventivi in data 24.02.2023</t>
  </si>
  <si>
    <t>CENTRO PORTE S.R.L.</t>
  </si>
  <si>
    <t>01834600924</t>
  </si>
  <si>
    <t>CENTRO PORTE S.R.L.        C.F.  01834600924</t>
  </si>
  <si>
    <t>01676970922</t>
  </si>
  <si>
    <t>SARDANTINCENDI S.R.L</t>
  </si>
  <si>
    <t>SARDANTINCENDI S.R.L  C.F. 01676970922</t>
  </si>
  <si>
    <t>02012780926</t>
  </si>
  <si>
    <t>S.A.IN.TEC S.A.S DI SARAH ZEDDA</t>
  </si>
  <si>
    <t>S.A.IN.TEC S.A.S                                 DI SARAH ZEDDA                                          C.F. 02012780926</t>
  </si>
  <si>
    <t>03317890923</t>
  </si>
  <si>
    <t>PITLANE GOMME S.R.L.</t>
  </si>
  <si>
    <t>PITLANE GOMME S.R.L.   C.F.  03317890923</t>
  </si>
  <si>
    <t>00732780952</t>
  </si>
  <si>
    <t>AL. AN. DI BRAGONI ANTONIO E PUDDU ALBERTO SNC</t>
  </si>
  <si>
    <t>AL. AN. DI BRAGONI ANTONIO E PUDDU ALBERTO SNC                                      C.F. 00732780952</t>
  </si>
  <si>
    <t>ENI Sustainable Mobility</t>
  </si>
  <si>
    <t>no MEPA                                   LETTERA D’ORDINE del 09/08/2023   alla CEI - Comitato Elettrotecnico Italiano</t>
  </si>
  <si>
    <t>COMITATO ELETTROTECNICO ITALIANO C.E.I.</t>
  </si>
  <si>
    <t>COMITATO ELETTROTECNICO ITALIANO C.E.I.                                C.F. 80059350159</t>
  </si>
  <si>
    <t xml:space="preserve">MEPA - ORDINE DIRETTO nr. 7374523   DEL  09.08.2023  </t>
  </si>
  <si>
    <t>LEGISLAZIONE TECNICA  srl</t>
  </si>
  <si>
    <t>05383391009</t>
  </si>
  <si>
    <t xml:space="preserve">LEGISLAZIONE TECNICA  srl  C.F.  05383391009 </t>
  </si>
  <si>
    <t>TNE SRL</t>
  </si>
  <si>
    <t>01282770187</t>
  </si>
  <si>
    <t>TUTTONORMEL SRL                       C.F. 01282770187</t>
  </si>
  <si>
    <t>no MEPA                                   LETTERA D’ORDINE del  08/11/2023   alla TNE TUTTONORMEL SRL</t>
  </si>
  <si>
    <t xml:space="preserve"> MEPA -  ORDINE DIRETTO nr.7480914      DEL  07/11/2023                               </t>
  </si>
  <si>
    <t>NOVACART SRL</t>
  </si>
  <si>
    <t>03305710927</t>
  </si>
  <si>
    <t xml:space="preserve"> MEPA -  ORDINE DIRETTO nr.7479990      DEL  06/11/2023                               </t>
  </si>
  <si>
    <t>MASNATA CHIMICI S.P.A</t>
  </si>
  <si>
    <t>00144020922</t>
  </si>
  <si>
    <t xml:space="preserve"> MEPA -  ORDINE DIRETTO nr.7482059      DEL  07/11/2023                               </t>
  </si>
  <si>
    <t>A.P. INFORMATICA DI ALESSANDRO PISANO                       C.F.  PSNLSN81D26B354N</t>
  </si>
  <si>
    <t>ALFA ENERGY GROUP S.R.L.</t>
  </si>
  <si>
    <t>09161970968</t>
  </si>
  <si>
    <t xml:space="preserve"> MEPA -  TRATTATIVA DIRETTA nr.3831419      DEL  09/11/2023                               </t>
  </si>
  <si>
    <t>INFOCOPIA SRL</t>
  </si>
  <si>
    <t xml:space="preserve">MEPA -  ORDINE DIRETTO nr.7549869  DEL 13/12/2023 </t>
  </si>
  <si>
    <t>04047090982</t>
  </si>
  <si>
    <t>ECO LASER INFORMATICA</t>
  </si>
  <si>
    <t>04427081007</t>
  </si>
  <si>
    <t>ECO LASER                                   INFORMATICA  SRL                                   C.F. 04427081007</t>
  </si>
  <si>
    <t>MEPA -  ORDINE DIRETTO nr. 7550136  DEL  13/12/2023</t>
  </si>
  <si>
    <t>MEPA -  ORDINE DIRETTO nr. 7553967  DEL  15/12/2023</t>
  </si>
  <si>
    <t>AP INFORMATICA DI ALESSANDRO PISANO</t>
  </si>
  <si>
    <t>AP INFORMATICA DI ALESSANDRO PISANO                  C.F. PSNLSN81D26B354N</t>
  </si>
  <si>
    <t>MEPA -  TRATTATIVA DIRETTA nr.3793832  del 13/10/2023 e STIPULA DEL  17.10.2023</t>
  </si>
  <si>
    <t>GIUSEPPE MEDDA SRL UNIPERSONALE</t>
  </si>
  <si>
    <t>03961790924</t>
  </si>
  <si>
    <t>GIUSEPPE MEDDA SRL UNIPERSONALE                               C.F. 03961790924</t>
  </si>
  <si>
    <t>BASE D'ASTA €.2.166,00  Aggiudicazone €.2.155,17</t>
  </si>
  <si>
    <t xml:space="preserve">no MEPA                                 LETTERA D’INCARICO del  02.05.2023 a Ditta specializzata  a seguito richiesta di preventivi in data 21/04/2023 </t>
  </si>
  <si>
    <t xml:space="preserve">no MEPA                                 LETTERA D’INCARICO del  15.09.2023 a Ditta specializzata  a seguito richiesta di preventivi in data 13/09/2023 </t>
  </si>
  <si>
    <t>GIUSEPPE MEDDA SRL UNIPERSONALE                             c.f. 03961790924</t>
  </si>
  <si>
    <t>non acquistabile                        perché in ristampa</t>
  </si>
  <si>
    <t>MEPA -  RDO con confronto di preventivi                    nr. 36059210 DEL  12/07/2023 STIPULA        DEL  31/07/2023</t>
  </si>
  <si>
    <t>BASE D'ASTA €.700,00  Aggiudicazione €.650,00</t>
  </si>
  <si>
    <t>1) Antincendi Casano srl -                              2) ARDE Antincendio srl -                                                3) De Gioannis Antincendio e Sicurezza -                                                   4) Sardantincendi srl</t>
  </si>
  <si>
    <t>03675470920</t>
  </si>
  <si>
    <t>ANTINCENDI CASANO  srl   C.F. 03675470920</t>
  </si>
  <si>
    <t xml:space="preserve">ANTINCENDI CASANO  srl  </t>
  </si>
  <si>
    <t>adesione convenzione Consip per energia elettrica per 12 mesi con decorrenza 01.01.2024</t>
  </si>
  <si>
    <t>ENEL ENERGIA SPA</t>
  </si>
  <si>
    <t>06655971007</t>
  </si>
  <si>
    <t>ENEL ENERGIA SPA                         C.F. 06655971007</t>
  </si>
  <si>
    <t>anno 2024</t>
  </si>
  <si>
    <t>GEMA LIFT SERVICE SRLS</t>
  </si>
  <si>
    <t>03631950924</t>
  </si>
  <si>
    <t>GEMA LIFT SERVICE SRLS  C.F.  03631950924.</t>
  </si>
  <si>
    <t>1) GEMA LIFT SERVICE srls -                              2) KONE spa -                                                     3) MGF -                                                               4) OTIS Servizi -                                                              5) SALIS Ascensori srl -                                                    6) Sogartech srl -                                                       7) SPIGA Elevatori di Spiga Alessio</t>
  </si>
  <si>
    <t>solo 1^ rata semestrale  di €.150,00 -                                         Il servizio prosegue sino al 28/02/2024</t>
  </si>
  <si>
    <t xml:space="preserve">1) DAP Autoricambi -                                  2) FRAMA -                                                                 3) CASA DEL RICAMBIO </t>
  </si>
  <si>
    <t>CASA DEL RICAMBIO DI SIMONE E ALESSANDRO COCCO SNC</t>
  </si>
  <si>
    <t>01546260926</t>
  </si>
  <si>
    <t>CASA DEL RICAMBIO DI SIMONE E ALESSANDRO COCCO SNC                                   C.F. 01546260926</t>
  </si>
  <si>
    <t>02637520921</t>
  </si>
  <si>
    <t>STUDIO LINEA SERVICE SRL  C.F. 02637520921</t>
  </si>
  <si>
    <t>MEPA -  TRATTATIVA DIRETTA nr.3837178  del 09/11/2023 e STIPULA DEL  10.11.2023</t>
  </si>
  <si>
    <t>PLLMRC62C21B354I</t>
  </si>
  <si>
    <t>General Copiers di Marco Palla</t>
  </si>
  <si>
    <t>General Copiers di Marco Palla                                               C.F. PLLMRC62C21B354I</t>
  </si>
  <si>
    <t>CONVERGE S.R.L.</t>
  </si>
  <si>
    <t>04472901000</t>
  </si>
  <si>
    <t>CONVERGE S.R.L.                            C.F. 04472901000</t>
  </si>
  <si>
    <t>Var Group S.p.A.</t>
  </si>
  <si>
    <t>03301640482</t>
  </si>
  <si>
    <t>MEPA -  ORDINE DIRETTO nr. 7564511  DEL  21/12/2023</t>
  </si>
  <si>
    <t>no MEPA                                   LETTERA D’INCARICO del  08/08/2023  a Centro di Assistenza</t>
  </si>
  <si>
    <t>MRULSN73T30B354R</t>
  </si>
  <si>
    <t>GMP di ALESSANDRO MURA</t>
  </si>
  <si>
    <t>GMP di ALESSANDRO MURA                                               C.F. MRULSN73T30B354R</t>
  </si>
  <si>
    <t>ASSISTENZA TECNICA SISTEMI SRL</t>
  </si>
  <si>
    <t>01403330929</t>
  </si>
  <si>
    <t>ASSISTENZA TECNICA SISTEMI SRL                                  C.F. 01403330929</t>
  </si>
  <si>
    <t>ridotto i lavori necesssari solo per €. 347,64</t>
  </si>
  <si>
    <t>MEPA - TRATTATIVA DIRETTA nr.3431459 con confronto di preventivi del  10/02/20023   e stipula del 14/02/2023</t>
  </si>
  <si>
    <t>GENERAL COPIERS DI MARCO PALLA</t>
  </si>
  <si>
    <t>GENERAL COPIERS DI MARCO PALLA                                               C.F. PLLMRC62C21B354I</t>
  </si>
  <si>
    <t>servizio erogazione corsi formazione detenuti                                    CR ORISTANO</t>
  </si>
  <si>
    <t>MASNATA CHIMICI S.P.A                                         C.F. 00144020922</t>
  </si>
  <si>
    <t>ALFA ENERGY GROUP S.R.L.                                         C.F.  09161970968</t>
  </si>
  <si>
    <t xml:space="preserve">Base d'asta 2.590,00  + oneri sicurezza €.300,00   /                               Aggiudicazione €.2.581,97  (-RIDUZ. 1% = Netto  €.2.556,15) + oneri sicurezza €.300,00                  = TOTALE €. 2.856,15 </t>
  </si>
  <si>
    <t>solo 1^ rata semestrale  di €.1.428,08 -                                         Il servizio prosegue sino al 31/05/2024</t>
  </si>
  <si>
    <t>il servizio prosegue sino 31/05/2024</t>
  </si>
  <si>
    <t>il servizio prosegue sino 28/02/2024</t>
  </si>
  <si>
    <t>MEPA  -  RDO nr. 3587346 DEL  01/06/2023       e STIPULA DEL  13/06/2023</t>
  </si>
  <si>
    <t>SSL SERVIZI SICUREZZA LAVORO S.N.C. DI BISELLI FLAVIO E VERONICA</t>
  </si>
  <si>
    <t xml:space="preserve">STUDIO LINEA SERVICE SRL  </t>
  </si>
  <si>
    <t>01313770917</t>
  </si>
  <si>
    <t>SSL SERVIZI SICUREZZA LAVORO S.N.C. DI BISELLI FLAVIO E VERONICA  C.F.01313770917</t>
  </si>
  <si>
    <t xml:space="preserve">VIGILI DEL FUOCO sede di SASSARI </t>
  </si>
  <si>
    <t xml:space="preserve">VIGILI DEL FUOCO sede di CAGLIARI </t>
  </si>
  <si>
    <t>CROCE ROSSA ITALIANA                          sede di SASSARI</t>
  </si>
  <si>
    <t xml:space="preserve">CROCE ROSSA ITALIANA                         sede di CAGLIARI </t>
  </si>
  <si>
    <t xml:space="preserve">no MEPA                                     LETTERA per  sopralluogo del  23/01/2023  e successivo incarico in data 21/02/2023 al manutentore impianti climatizzazione </t>
  </si>
  <si>
    <t>ELK IMPIANTI SRL                       C.F.  03813390923</t>
  </si>
  <si>
    <t>05577471005</t>
  </si>
  <si>
    <t>E.P. SPA</t>
  </si>
  <si>
    <t>E.P. SPA                                   C.F. 05577471005</t>
  </si>
  <si>
    <t>MEPA  - RDO nr.3610113   DEL  13/06/2023 e  STIPULA DEL  23/06/2023</t>
  </si>
  <si>
    <t>MASNATA CHIMICI SPA</t>
  </si>
  <si>
    <t>MASNATA CHIMICI SPA  C.F.  00144020922</t>
  </si>
  <si>
    <t>1) AKEDA'  -                                                         2) CARTOPLAST srl -                                              3) CONSARD di Piga Simone -                           4 ) DIALMEDICA srl -                                                      5) GROSSI srl -                                                         6) ILE MEDICAL srl -                                                      7) MASNATA Chimici spa -                                    8) MAST MEDICAL -                                                   9) PROMED srl -                                                10) SANIFARM SRL -                                             11) TERAPON SRL -                                                12) Testa Santina di Daniela Concas -                                                               13) UNIFARM Sardegna spa</t>
  </si>
  <si>
    <t>Accordo attività medico competente anno 2023                               in materia di protezione dei lavoratori negli uffici del PRAP Cagliari - Servizi di Sorveglianza Sanitaria per i dipendenti ai sensi D. Lgs. 81/2008</t>
  </si>
  <si>
    <t xml:space="preserve">1) AF Motors -                                                   2) CAP di Matta F. -                                          3) CALLER sas -                                                  4) EUROMASTER -                                            5) Happy Gomme -                                          6) LGg gomme -                                                 7) PITLANE Gomme -                                         8) PNEUSCANU -                                               9 ) TYRES CENTER -  </t>
  </si>
  <si>
    <t>intervento per sostituzione termostati ed intervento di ripiristino condizionatori con perdita</t>
  </si>
  <si>
    <t xml:space="preserve">no MEPA                                     LETTERA d'incarico al manutentore impianti climatizzazione </t>
  </si>
  <si>
    <t>02552130904</t>
  </si>
  <si>
    <t>1) 3Z Serramenti -                                                               2) ABM Falegnameria -                                             3) Centro Porte -                                          4) Colledan -                                                            5) Veneziane Mura -                                         6) DUELLE</t>
  </si>
  <si>
    <t xml:space="preserve">1) Dott. Maurizio Polizzi -                                 2) Dr.ssa Valentina Murgia -                                      3) Dr. Piero Scano -                                            4)  Foddis Maria Grazia -                                  5) LAAO srl -                                                            6)  Laboratorio Analisi Cliniche srl -                                                                           7) Laboratorio Analisi Clinico/Chimico Batteriologico -                                                           8) Multi Medica Gestione Servizi Sanitari -                                                                                                 9) S.A.B. srl Servizi Avanzati Bioqualità srl -                                                           10) Sinergie Medicina del Lavoro -                                            11) SP LAB sas -   </t>
  </si>
  <si>
    <t>1) ATS Assistenza Tecnica Sistemi                     2) General Copiers</t>
  </si>
  <si>
    <t xml:space="preserve">1) Antincendi Casano srl -                                  2) Arde Antincendio srl -                                    3) De Gioannis antincendio e sicurezza -                                                                                           4) Infortunistica sarda srl -                        5) My Tecno srl -                                                 6) Sardantincendi srl -                                     7) Sico Installazioni srl -                                  8) Sicurtecnica srl -                                        9) Sintesis srl-                                               10) Sogartech srl -                                          11) Tecnozanda srl -                              12) Tepor spa -                                             13) Thabit -                                                         14) UCNET srl - </t>
  </si>
  <si>
    <t xml:space="preserve">1) AC Computer di Alessandro Cogoni -                                                                  2) AL.AN. di Bragoni e Puddu -                                           3) Alexandra di Setzu Alessandra -                              4) AP Informatica di Alessandro Pisano                                                                     5) ARDTEC di Giuseppe Ardu -                                           6) ARIONLINE -                                                         7) C.&amp;C. srl -                                                           8) Carta e Pelle di E.S.A.                                     9) Cartaria Valdy -                                           10) Cartolibreria Mundula e Muzzu snc -                                                           11) Cartolibreria Stoccolo Enrico -                                            12) CD Marconi srl -                                        13) Centro Scuola Ufficio di Marco Dessì -                                                                   14) Copier Service srl -                                  15) GP Didattica srls -                                         16) Ideaufficio di Pistuddi M. Bernardetta -                                                       17) INCASPISANO srl -                                                18) Ismo Service di Podda Marco -                                              19) La Sorgente di Gallus Enrico -                                           20) Libreria Cossu -                                      21) Media Sarda Noa soc, coop. -           22) Nicola Zuddas srl -                                        23) NOVACART srl -                                        24) Piras Ufficio srl -                                       25) SHS di PIras Francesco  -                                          26) Sarda EDP sas -                                           27)  Siema Service srl -                                        28) Veltios di Maurizio Manca - </t>
  </si>
  <si>
    <t>1) EVOLVERE srl -                                                  2) EXFOR -                                                                 3) FORMIMPRESA srl -                                            4) IANNAS Soc. Benefit srl -                                      5) Ichnossicurezza srl -                                      6) IMEDIA di Giulio Lai e C. -                             7) Insignia srl -                                             8) Interforum srl -                                              9) Safety Top Services srls -                                   10) Safety TWO -                                                  11) SSL Servizi Sicurezza Lavoro snc di Biselli Flavio e Veronica  .                                        12) Sicurezza Lavoro Reg.le srl -                                                         13) TEKNE Sicurezza e Formazione</t>
  </si>
  <si>
    <t>1) NUOVA SICAM srl                                        2) Ditta Giuseppe Medda</t>
  </si>
  <si>
    <t xml:space="preserve">1) Co.Rel -                                                        2) Corongiu Costruz. Generali -                                                                3) D.S.C. Costruzioni Edili -                                           4) Ditta Serra Antonio -                                            5) ELK Impianti srl -                                           6) ELY Sistemi Project srl -                                           7) Energy System di Mura-                                 8) Engie Servizi spa -                                           9) F7 Impianti di R.Cassanello -                                                 10) FM Service Sardegna srl -                                                                11) I.S.I.M. di Colombi Leonello -                                     12) IMEL Impianti Tecnologici srl -                                      13) Laterza Nicola srl -                                                                14) Nuova Sicam srl -                                    15) PI.MA Costruzioni srls -                                         16) RB IMPIANTI di R. Battistini -                                  17) SI.CO Installazioni srl -                          18) SIEL Impianti srl -                                        19) Soc. Termoidraulica di Piddiu                                        20) SOGARTECH srl -                                                              21) Soluz.Tecniche di M.Cuccu -                                          22) Tecnofresco di Luca Sanna srl-                              23) TECNOZANDA srl -                                      24) TEPOR spa -                                          25) TEST di Renato Delusssu  -                                                     26) THABIT -                                                                             27) TECHNOPED Impianti Elettrici e Termoidraulici di Roberto Peddoni </t>
  </si>
  <si>
    <t>NO MEPA -                              Affidamento previa richiesta di preventivi                  alle  Agenzie Formative</t>
  </si>
  <si>
    <t>ASSOCIAZIONE CRFPA</t>
  </si>
  <si>
    <t>Base d'asta                   €.25.809, 00                          e aggiudicazione                     €.22.572,00</t>
  </si>
  <si>
    <t>ott. 2023</t>
  </si>
  <si>
    <t>dic. 2023</t>
  </si>
  <si>
    <t xml:space="preserve">1) Centro Italiano Opere Femminili Salesiane Sardegna -                                                               2) IAL Sardegna srl Impresa sociale -                                                                       3) Fondazione Casa di Carità Arti e mestieri -                                                                   4) Associazione CRFPA -                                                            5) ANAP Sardegna -                                         6) IFOLD istituto Formazione Lavoro Donne -                                                          7) TECHNE Soc. Consortile respons. limitata                                                8) Fondazione Centro Professionale Europeo Leonardo -       9) ENTE IS.O.GE.A   -                                                             10)  IERFOP  ONLUS    </t>
  </si>
  <si>
    <t>08959351001</t>
  </si>
  <si>
    <t>VIVENDA SRL                            C.F. 08959351001</t>
  </si>
  <si>
    <t>ASSOCIAZIONE CRFPA Centro Regionale Formazione Professionale Agricola                               C.F. 92022500927</t>
  </si>
  <si>
    <t>VIGILI DEL FUOCO                  sede di CAGLIARI                       C. F.  92196370925</t>
  </si>
  <si>
    <t>ENI Sustainable Mobility                                      C. F. 11403240960</t>
  </si>
  <si>
    <t>VIGILI DEL FUOCO                          sede di SASSARI                      C.F.  80005710902</t>
  </si>
  <si>
    <t>CROCE ROSSA ITALIANA                               sede di CAGLIARI                       C.F.  92216150927</t>
  </si>
  <si>
    <t xml:space="preserve">CROCE ROSSA ITALIANA                               sede di SASSARI         C.F. 02552130904  </t>
  </si>
  <si>
    <t>ENI Sustainable Mobility                                   C.F. 11403240960</t>
  </si>
  <si>
    <t>NOVACART SRL                                  C.F. 03305710927</t>
  </si>
  <si>
    <t>INFOCOPIA SRL                       C.F. 04047090982</t>
  </si>
  <si>
    <t>Var Group S.p.A.                          C.F. 03301640482</t>
  </si>
  <si>
    <t>SARDANTINCENDI SRL                C.F. 01676970922</t>
  </si>
  <si>
    <t>acquisto estintore            5 kg.  a CO2</t>
  </si>
  <si>
    <t xml:space="preserve">VIVENDA SRL                          </t>
  </si>
  <si>
    <t>MEPA -  RDO con confronto di preventivi                    nr. 3609393                                 del 15/06/2023                             STIPULA del  16/06/2023</t>
  </si>
  <si>
    <t xml:space="preserve">1) A.Manzoni &amp; C. spa -                                                         2) LEXMEDIA srl a socio unico -                                              3) Mediagraphic srl unip. -                           4 ) PBM Pubblicità Multimed.srl -                                                      5) VIVENDA srl -                                                 </t>
  </si>
  <si>
    <t>Base d'asta                 €.500,00 Aggiudicazione €.329,55</t>
  </si>
  <si>
    <t>Base d'asta                           €. 15.000,00 aggiudicazione €.7.736,68</t>
  </si>
  <si>
    <t>il corso non è stato effettuato</t>
  </si>
  <si>
    <t>consegnata                       nel 2024                          pagata nel 2024</t>
  </si>
  <si>
    <t>consegnate                     nel 2024                        pagate nel 2024</t>
  </si>
  <si>
    <t>consegnatI                          nel 2024                          pagatI nel 2024</t>
  </si>
  <si>
    <t>decorrenza anno 2024    e pagamento nel 2024</t>
  </si>
  <si>
    <t>( €.4.500,00                          a cura della C. Circond. Sassari)</t>
  </si>
  <si>
    <t xml:space="preserve">( €.4.400,00                           pagamento a cura della C. Circond. Sassari) </t>
  </si>
  <si>
    <t>CASA RECLUSIONE ALGHERO</t>
  </si>
  <si>
    <t>Z1F3966222</t>
  </si>
  <si>
    <t>CASA DI RECLUSIONE DI ALGHERO</t>
  </si>
  <si>
    <t>servizio di prenotazione ed emissione dei titoli di viaggio (aerei e navali) e prenotazione alberghiera a favore del personale civile e di Polizia Penitenziaria in missione della Casa reclusione di Alghero</t>
  </si>
  <si>
    <t>PROCEDURA NEGOZIATA PER AFFIDAMENTI SOTTO SOGLIA</t>
  </si>
  <si>
    <t>ACI BLUETEAM S.P.A,01592800906 AGENZIA TURMO TRAVEL SRL,AGENZIA VIAGGI BOLGIA S.R.L.,AGENZIE MARITTIME SARDE SRL, ANXUR TOURS SRL</t>
  </si>
  <si>
    <t>CICLOPI VIAGGI SRL VIA ETNEA, 650
CAP: 95100
Comune: CATANIA</t>
  </si>
  <si>
    <t>ZEC3970B1F</t>
  </si>
  <si>
    <t>Fornitura lt 5000 gasolio</t>
  </si>
  <si>
    <t>AFFIDAMENTO DIRETTO IN ADESIONE AD ACCORDO QUADRO/CONVENZIONE</t>
  </si>
  <si>
    <t>APRICOT VIAGGI SAS,B-ACTION SRL,BALEE VIAGGI SAS DI LA VALLE MARIA DANIELA $ C.,CICLOPI VIAGGI SRL,Capponi Viaggi di Capponi Mario &amp; C. sas,EASY NITE,EQUIPE TRAVEL SRL,GREEN TOURS SRL IDEAVIAGGI SRL,JANAS TRAVEL SERVICE DI VACCA MARIA GIOVANNA,MAWER VIAGGI &amp; TURISMO DI TRAVEL,PROJET SNC DI MUSIU,RUSSO TRAVEL,SINTUR DI MARTINO DI MARTINO S.A.S.,VIAGGI SALVADORI,YOUR EVENT GROUP SRL</t>
  </si>
  <si>
    <t>Ditta Testoni srl Regione Predda Niedda 07100 Sassari P.I. 00060620903</t>
  </si>
  <si>
    <t>ZA8397A947</t>
  </si>
  <si>
    <t xml:space="preserve">Fornitura bombole per MOS e cucina detenuti </t>
  </si>
  <si>
    <t>AFFIDAMENTO DIRETTO</t>
  </si>
  <si>
    <t>Ditta ButanGas SpA Via Vespucci n. 11 07046 Porto Torres P.I. 00894461003</t>
  </si>
  <si>
    <t>ZC339867E7</t>
  </si>
  <si>
    <t>intervento tecnico per verifica generatore motorizzato IVECO</t>
  </si>
  <si>
    <t>EMC Generatori srl – Sassari</t>
  </si>
  <si>
    <t>Z1A398C0AD</t>
  </si>
  <si>
    <t>FORNITURA MATERIALE  ELETTRICO-IDRAULICO-EDILE PER LA C.R. ALGHERO</t>
  </si>
  <si>
    <t>Utensileria Sarda Srl - Bricoman Italia Srl</t>
  </si>
  <si>
    <t>Utensileria Sarda Srl - P.IVA 02800390920</t>
  </si>
  <si>
    <t>Z5C3991C00</t>
  </si>
  <si>
    <t>RIPARAZIONE SERRATURA CASSAFORTE</t>
  </si>
  <si>
    <t>Marckstore di Marco Tiloca - P.I. 02539360905</t>
  </si>
  <si>
    <t>ZEA39A9C61</t>
  </si>
  <si>
    <t>Z0F39BE4A3</t>
  </si>
  <si>
    <t>Biglietti aerei per traduzione det.</t>
  </si>
  <si>
    <t>Ciclopi viaggi</t>
  </si>
  <si>
    <t>Z6639C5068</t>
  </si>
  <si>
    <t>FORNITURA MATERIALE PULIZIA E IGIENE PERSONALE</t>
  </si>
  <si>
    <t>3MC SPA - F.LLI PAVONE SRL</t>
  </si>
  <si>
    <t>3MC SPA</t>
  </si>
  <si>
    <t>ZCE39D7D02</t>
  </si>
  <si>
    <t>Biglietti aerei per traduzione det. tratta Alghero - Fiumicino A/R</t>
  </si>
  <si>
    <t>Z8039E600B</t>
  </si>
  <si>
    <t>Z9F3A19E08</t>
  </si>
  <si>
    <t>ZA43A3288C</t>
  </si>
  <si>
    <t xml:space="preserve">Biglietto aereo Brancati Antonello tratta Alghero - Fiumicino A/R </t>
  </si>
  <si>
    <t>ZC93A4D23D</t>
  </si>
  <si>
    <t>ZA53A6955B</t>
  </si>
  <si>
    <t>ZB33A807D3</t>
  </si>
  <si>
    <t>Sostituzione pneumatici SISTEMA RODGARD FIAT  PP494AG</t>
  </si>
  <si>
    <t>TYRE'S CENTER DI MARCO MURA</t>
  </si>
  <si>
    <t>Z823A8BDBB</t>
  </si>
  <si>
    <t>Z9B3AEA57D</t>
  </si>
  <si>
    <t>Z163B11098</t>
  </si>
  <si>
    <t>intervento di bonifica, previa copertura, della fossa precedentemente contenente un serbatoio in ferro</t>
  </si>
  <si>
    <t>DITTA Antonio Meloni - Alghero, ECO RDT s.r.l. Impianto Recupero Rifiuti Inerti - Chiaramonti (SS), Demoltorres - Sassari, Costruzioni e Scavi Impresa
Edile di Loria Riccardo - Osilo (SS), ditta Angelo Calvisi - Olmedo (SS), IN.CO. S.R.L. - QUARTU SANT’ELENA (CA)</t>
  </si>
  <si>
    <t>Costruzioni e Scavi Impresa
Edile di Loria Riccardo</t>
  </si>
  <si>
    <t>ZC93AFA024</t>
  </si>
  <si>
    <t>ZF53B0C46A</t>
  </si>
  <si>
    <t>FORNITURA MATERIALE INFORMATICO E AUDIOVISIVO PER LA C.R. ALGHERO</t>
  </si>
  <si>
    <t>CENTRO SERVIZI COMPUTER DI LORENZO SARRIA P.IVA 01735920900</t>
  </si>
  <si>
    <t>Z6E3B49FA3</t>
  </si>
  <si>
    <t>intervento urgente su server delle telefonate dei detenutI</t>
  </si>
  <si>
    <t>TECHVISION SISTEMI MULTIMEDIALI – FRASCATI (RM)</t>
  </si>
  <si>
    <t>ZF33B4B8B3</t>
  </si>
  <si>
    <t>Z2D3B4CCDE</t>
  </si>
  <si>
    <t>Convenzione "APPARECCHIATURE
MULTIFUNZIONE IN NOLEGGIO 2”</t>
  </si>
  <si>
    <t>CANON Italia S.p.A.</t>
  </si>
  <si>
    <t>ZF73B4F887</t>
  </si>
  <si>
    <t>FORNITURA MATERASSI PER DETENUTI</t>
  </si>
  <si>
    <t>LORDFLEX'S SRL
00190580423</t>
  </si>
  <si>
    <t>Z353B69FC4</t>
  </si>
  <si>
    <t>FORNITURA CIRCOLATORE ACS E RELE' CREPUSCOLARE</t>
  </si>
  <si>
    <t>FAPI FORNITURE IDROTERMOSANITARIE DI PILO LUCA E FANCELLU
GIOVANNI SNC
P.IVA 02389570900</t>
  </si>
  <si>
    <t>Z613B69FDC</t>
  </si>
  <si>
    <t>ACQUISTO, SOSTITUZIONE E POSA IN OPERA DI N.1 CLIMATIZZATORE PER LA SALA REGIA</t>
  </si>
  <si>
    <t>Brundu Ferramenta di Brundu Marcello S.A.S. - P.IVA 02180770907</t>
  </si>
  <si>
    <t>Z0C3B94CD9</t>
  </si>
  <si>
    <t>Z3D3B94D4F</t>
  </si>
  <si>
    <t>Z1A3BB9414</t>
  </si>
  <si>
    <t>SMALTIMENTO CARTUCCE GAS</t>
  </si>
  <si>
    <t xml:space="preserve"> EREDI MARCEDDU COSTANTINO SNC - VIA PORTO TORRES, 12 - 07100 SASSARI</t>
  </si>
  <si>
    <t>Z0D3BCC180</t>
  </si>
  <si>
    <t>SERVIZIO DI MANUTENZIONE ORDINARIA E STRAORDINARIA, CON FORNITURA E POSA IN OPERA, DI CLIMATIZZATORI, E DELLA FORNITURA, SENZA POSA IN OPERA, DI DUE CLIMATIZZATORI PORTATILI PER LA CASA DI RECLUSIONE ALGHERO</t>
  </si>
  <si>
    <t>DIVERBALSAMO LUIGI,C.R.I.V.E. SRL,CLIMA SERVIZI DI DELRIO GIOVANNI,CLIMAT&amp;C SRL UNIPERSONALE,EL.CO. SERVICE S.R.L.,ELCRO IMPIANTI DI CROBU GIUSEPPE SAS,EPROM IMPIANTI srl,GESUINO MARRAS S.A.S. DI MASSIMO MARRAS &amp; C.,IDROCLIMA DI ANTONIO CANU,LOVISI S.R.L.SI</t>
  </si>
  <si>
    <t>LOVISI S.R.L. ZONA INDUSTRIALE PREDDA NIEDDA NORD STRADA 28 - 07100 SASSARI</t>
  </si>
  <si>
    <t>Z7C3BF24D6</t>
  </si>
  <si>
    <t>ACQUISTO, SOSTITUZIONE E POSA IN OPERA DI N.1 CLIMATIZZATORE PER UFFICIO SORVEGLIANZA</t>
  </si>
  <si>
    <t>BRUNDU FERRAMENTA PRODOTTI PER L'AGRICOLTURA DI BRUNDU MARCELLO &amp; C. S.N.C. P.IVA 02180770907</t>
  </si>
  <si>
    <t>ZEC3C03438</t>
  </si>
  <si>
    <t>Z233C3BBF6</t>
  </si>
  <si>
    <t xml:space="preserve">Fornitura e installazione di piano cottura professionale ad 8 fuochi con 2 forni a gas </t>
  </si>
  <si>
    <t>ALCOBAR S.R.L.,ALISEA SRL,CE.DI NORD S. R. L.,COQUUS SRLS,CUCCIARI ARREDAMENTI S.R.L.,FIALCO SRL,GRIMALDI SRL,GROSSI SRL,S.I.A.T. SAS DI SIAS ANTONIO,SMERALDA SERVIZI E FORNITURE SRL -</t>
  </si>
  <si>
    <t>ALCOBAR S.R.L. Z.I. PREDDA NIEDDA NORD STR. 17 - 07100 SASSARI</t>
  </si>
  <si>
    <t>Z753C665EB</t>
  </si>
  <si>
    <t>Fornitura tenda per cucina detenuti</t>
  </si>
  <si>
    <t xml:space="preserve">Ce. Di. Nord srl   Z.I. Predda Niedda Sud Strada 26  </t>
  </si>
  <si>
    <t>ZCB3C6C3B1</t>
  </si>
  <si>
    <t>FORNITURA KG 10 ROTOLI SACCHETTI PER ALIMENTI 35X50</t>
  </si>
  <si>
    <t>AFFIDAMENTO DIRTTO</t>
  </si>
  <si>
    <t>CLEAN SERVICE S.N.C. DI GIUSEPPE COSTANTINO ACHENZA - VIA PREDDA NIEDDA 10 - P.IVA 01606120903 07100 - SASSARI (SS)</t>
  </si>
  <si>
    <t>Z583C76FA7</t>
  </si>
  <si>
    <t>ripristino funzionalità della linee telefoniche interne</t>
  </si>
  <si>
    <t>ZCD3C82242</t>
  </si>
  <si>
    <t>FORNITURA CARTA E GENERI CANCELLERIA</t>
  </si>
  <si>
    <t>ALEXANDRA DI SETZU ALESSANDRA CARTOLIBRERIA,CARTARIA VAL.DY,CARTO COPY SERVICE,CARTOIDEE DI CULTRARO VASTA GIUSEPPE,CARTOLIBRERIA MUNDULA &amp; MUZZU SNC,CARTOLIBRERIA STOCCORO ENRICO,CENTRO SCUOLA UFFICIO DI MARCO DESSI',D&amp;D OFFICE SRLS,DUEG SOCIETA' COOPERATIVA,EMMEGI S.R.L.S. UNIPERSONALE,ENRICO DE GIORGI SRL,ERREBIAN,ICART,IDEAUFFICIO DI PISTUDDI MARIA BERNARDETTA,INCAS PISANO S.R.L.,LA SORGENTE DI GALLUS ENRICO,MONDOFFICE,NEED OFFICE S.A.S. DI MORAGLI DAVIDE &amp; C.,PAPER-INGROS,wicon italia srl</t>
  </si>
  <si>
    <t>CARTARIA VAL.DY V.LE UMBERTO TICCA 17/19 - 09122 Cagliari</t>
  </si>
  <si>
    <t>Z863C8421B</t>
  </si>
  <si>
    <t>Z063CC8434</t>
  </si>
  <si>
    <t>ZC03CC07D0</t>
  </si>
  <si>
    <t>FORNITURA CORONA D'ALLORO PER COMMEMORAZIONE</t>
  </si>
  <si>
    <t>AGRICOLA SASSARESE SRL,AGRISABA S.N.C. DI SABA FRANCA &amp; C.,AGRISARDA DI CORRADO SAU E C. S.A.S.,AGRISERVICE S.R.L.,D.&amp; S. GIARDINI S.R.L.,FLORICOLTURA FRANCESCO CARBONI,Mondoverde Srl Societa' Agricola,PINNA SOLINAS S.R.L. DI GAVINO PINNA,PINNA SOLINAS VIVAI DI GAVINO PINNA,RS DI RENATO SERRA S.R.L.</t>
  </si>
  <si>
    <t>FLORICOLTURA FRANCESCO CARBONI VIA PREDDA NIEDDA N.2F -07100 SASSARI</t>
  </si>
  <si>
    <t>Z663D82B2C</t>
  </si>
  <si>
    <t>FORNITURA E POSA IN OPERA FARI ILLUMINAZIONE ESTERNA</t>
  </si>
  <si>
    <t>ABOZZI SRL,ARGHITTU IMPIANTI S.R.L. A SOCIO UNICO,ARGHITTU S.N.C. DI ANGELO E SALVATORE ARGHITTU E C.,Cam. as s.r.l.,CASU ANTONINO,CTM IMPIANTI SRL,IEM SRL - INDUSTRIA ELETTROMECCANICA MEDITERRANEA,Multi Elettric Snc,TECNOTEL SRL</t>
  </si>
  <si>
    <t>TECNOTEL SRL -  Z.I. PREDDA NIEDDA NORD - STRADA N° 3 SNC - 07100 SASSARI</t>
  </si>
  <si>
    <t>ZA43D6C74E</t>
  </si>
  <si>
    <t>MATERIALE VARIO PER LA MOF</t>
  </si>
  <si>
    <t>Z653D514A5</t>
  </si>
  <si>
    <t>ZA73D614B0</t>
  </si>
  <si>
    <t>MANUTENZIONE CONDIZIONATORI - INTERVENTO AGGIUNTIVO</t>
  </si>
  <si>
    <t>LOVISI S.R.L.</t>
  </si>
  <si>
    <t>Z563D5A0BB</t>
  </si>
  <si>
    <t xml:space="preserve"> SERVIZIO DI MANUTENZIONE, CON FORNITURA DEI PEZZI DI RICAMBIO, DELLA CENTRALE TERMICA RIELLO RTQ300 -315KW INSTALLATA PRESSO LA CASA DI RECLUSIONE ALGHERO</t>
  </si>
  <si>
    <t>ARGHITTU S.N.C. DI ANGELO E SALVATORE ARGHITTU E C.,BALSAMO LUIGI,CLIMA SERVIZI DI DELRIO GIOVANNI,EL.CO. SERVICE S.R.L.,EPROM IMPIANTI srl
,EUROIMPIANTI SAS DI DEMONTIS FRANCESCO LUIGI &amp;amp; C.,GESUINO MARRAS S.A.S. DI MASSIMO MARRAS &amp;amp; C.,LOVISI S.R.L.,SOCIETA' TERMOIDRAULICA DI PIDDIU MARIANO E MAURO S.A.S.,V ENERGY DI FEDERICO E VALERIO VACCARGIU - S.N.C.</t>
  </si>
  <si>
    <t>EL.CO. SERVICE S.R.L. - VIA SAVOIA - N° 31 - 07100 SASSARI</t>
  </si>
  <si>
    <t>ZDA3D6331A</t>
  </si>
  <si>
    <t>FORNITURA SACCHETTI ALIMENTI - DETERSIVO STOVIGLIE</t>
  </si>
  <si>
    <t>Z573D6ACAB</t>
  </si>
  <si>
    <t>richiesta fornitura e montaggio spazzole tergicristallo su automezzo Amministrazione</t>
  </si>
  <si>
    <t>EREDI PANI DI PANI C. E R. S.n.c. - Reg. Galboneddu  - 07041 Alghero</t>
  </si>
  <si>
    <t>ZE63CA7E1A</t>
  </si>
  <si>
    <t>FORNITURA GENERI DI PULIZIA - IGIENE</t>
  </si>
  <si>
    <t>CLEAN SERVICE S.N.C. DI GIUSEPPE COSTANTINO ACHENZA,,F.LLI PAVONE,MANUTAN ITALIA S.P.A.,MARBO,OFFICE DEPOT ITALIA SRL,PAPER-INGROS,PRO CURA SRL,PULISARDA,SARDA CHIMICA COOPERATIVA A R.L.</t>
  </si>
  <si>
    <t xml:space="preserve">F.LLI PAVONE - VIA XXIV MAGGIO, 46 - 86100 Campobasso </t>
  </si>
  <si>
    <t>Z993D7B684</t>
  </si>
  <si>
    <t>FORNITURA DPI ED INDUMENTI DA LAVORO</t>
  </si>
  <si>
    <t>ANTINFORTUNISTICA GALLO SRL,ASITECHNO SRL,CIANCIOLA SARDEGNA S.R.L.,F.LLI PAVONE,IMPRENDO SRLS,MANUTAN ITALIA S.P.A.,OFFICE DEPOT ITALIA SRL</t>
  </si>
  <si>
    <t>ASITECHNO SRL - VIA MICHELANGELO 20 C - 09128 Cagliari</t>
  </si>
  <si>
    <t>Z763D81AE5</t>
  </si>
  <si>
    <t>Z1D3D961EA</t>
  </si>
  <si>
    <t>sostituzione fiamma pilota e termocopia su forno cucina detenuti. Consuntivo del 07/07/2023</t>
  </si>
  <si>
    <t>Z1C3D9D266</t>
  </si>
  <si>
    <t xml:space="preserve">riparazione forno cucina detenuti	</t>
  </si>
  <si>
    <t>Z193DA192A</t>
  </si>
  <si>
    <t>FORNITURA MATERIALE ELETTRICO PER LA C.R. ALGHERO</t>
  </si>
  <si>
    <t>BRICOMAN ITALIA SRL,ELCOM,ELETTRICA COMMERCIALE EU SRL,FB ELETTROFORNITURE SRL,REMATARLAZZI S.P.A.,REXEL ITALIA,SACCHI GIUSEPPE,SONEPAR ITALIA SPA</t>
  </si>
  <si>
    <t>ELETTRICA COMMERCIALE EU SRL - VIA LUIGI GALVANI, 6 - 09129 Cagliari</t>
  </si>
  <si>
    <t>ZDF3DA9520</t>
  </si>
  <si>
    <t>Z773DC6063</t>
  </si>
  <si>
    <t>intervento tecnico per riparazione n.2 lavabiancheria Miele mod. PW5065</t>
  </si>
  <si>
    <t>Ditta  Tecno Gestioni di Cappai Roberto  Via Saragat n. 50</t>
  </si>
  <si>
    <t>ZD93DCEB8E</t>
  </si>
  <si>
    <t>Fornitura ATTREZZATURA E ARREDI UFFICIO E DIDATTICI</t>
  </si>
  <si>
    <t>CO.&amp;amp;BI.,D&amp;amp;D OFFICE SRLS,DUEG SOCIETA' COOPERATIVA,FOREX SRLS,INGROSCART SRL,MANUTAN ITALIA S.P.A.,MONDOFFICE,S.G.F. S.R.L.</t>
  </si>
  <si>
    <t>INGROSCART SRL - IA XX SETTEMBRE 374 -67051 - Avezzano (AQ)</t>
  </si>
  <si>
    <t>Z333DDF98B</t>
  </si>
  <si>
    <t>Fornitura ATTREZZATURA GIARDINAGGIO</t>
  </si>
  <si>
    <t>AGRICOLA SASSARESE SRL,AGRISABA S.N.C. DI SABA FRANCA &amp;amp; C.,AGRISARDA DI CORRADO SAU E C. S.A.S.,AGRISERVICE S.R.L.,FER - BETON S.R.L.,FLORICOLTURA FRANCESCO CARBONI,MARIANI SRL,RS DI RENATO SERRA S.R.L.VRUGGIU SRL</t>
  </si>
  <si>
    <t>AGRICOLA SASSARESE SRL - PREDDA NIEDDA SUD STR 35 - 07100 SASSARI</t>
  </si>
  <si>
    <t>ZF43DDFC8A</t>
  </si>
  <si>
    <t>Fornitura ATTREZZATURA VARIA - FERRAMENTA</t>
  </si>
  <si>
    <t>AGRICOLA SASSARESE SRL,CERAMIDEA STORE SRL,DEIDDA FORNITURE EDILI SRL,FER.COL DI GIORICO SRL,FERRAMENTA CARBONI SRL,FERRAMENTA NURCHI DI NURCHI EMANUELA,FERRAMENTA PIACENTI SRL,G.L.C. SAS DI CURRELI UMBERTO &amp;amp; C.,LUCANA UTENSILI S.R.L.,MARVEN SRL</t>
  </si>
  <si>
    <t>CERAMIDEA STORE SRL - VIA N.SAURO, SNC - Via Nazario Sauro - 81041 Bellona (CE)</t>
  </si>
  <si>
    <t>ZB03DE2BE7</t>
  </si>
  <si>
    <t>Fornitura MATERIALE IDRAULICO</t>
  </si>
  <si>
    <t>BRICOMAN ITALIA SRL,FAPI FORNITURE IDROTERMOSANITARIE DI PILO LUCA E FANCELLU GIOVANNI,FERRAMENTA NURCHI DI NURCHI EMANUELA,IDROCENTRO S.P.A.,MARA,OBI ITALIA SRL,OPPO SRL</t>
  </si>
  <si>
    <t>IDROCENTRO S.P.A. - VIA CIRCONVALLAZIONE G. GIOLITTI 100 - 12030 Torre San Giorgio (CN)</t>
  </si>
  <si>
    <t>ZEB3DE2D19</t>
  </si>
  <si>
    <t>Fornitura MATERIALE E ATTREZZI FALEGNAMERIA</t>
  </si>
  <si>
    <t>BRICOMAN ITALIA SRL,CERAMIDEA STORE SRL,CORDA GIUSEPPE,FER.COL DI GIORICO SRL,FERRAMENTA CARBONI SRL,FERRAMENTA NURCHI DI NURCHI EMANUELA,GIO.FER DI GIORGIO FOIS,LEROY MERLIN ITALIA S.R.L.,OBI ITALIA SRL</t>
  </si>
  <si>
    <t>ZE93DDEBD9</t>
  </si>
  <si>
    <t>CASA CIRCONDARALE LANUSEI</t>
  </si>
  <si>
    <t xml:space="preserve">
Denominazione 
</t>
  </si>
  <si>
    <t xml:space="preserve">Oggetto </t>
  </si>
  <si>
    <t>Procedura di scelta del                               contrante</t>
  </si>
  <si>
    <t>Elenco operatori                                                            invitati a                                                               presentare offferte</t>
  </si>
  <si>
    <t>Importo   di aggiudicazione</t>
  </si>
  <si>
    <t xml:space="preserve">Data Inizio
</t>
  </si>
  <si>
    <t>Data                         ultimazione</t>
  </si>
  <si>
    <t>Somme liquidate             ( al netto                   dell'IVA )</t>
  </si>
  <si>
    <t>Z94398C425</t>
  </si>
  <si>
    <t>82001010915</t>
  </si>
  <si>
    <t xml:space="preserve">  DIREZIONE CASA CIRCONDARIALE LANUSEI</t>
  </si>
  <si>
    <t>Fornitura gasolio riscaldamento istituto</t>
  </si>
  <si>
    <t>26-AFFIDAMENTO DIRETTO IN ADESIONE AD ACCORDO QUADRO/CONVENZIONE</t>
  </si>
  <si>
    <t>Testoni srl</t>
  </si>
  <si>
    <t>ZED39A0246</t>
  </si>
  <si>
    <t xml:space="preserve"> DIREZIONE CASA CIRCONDARIALE LANUSEI</t>
  </si>
  <si>
    <t>Fornitura bombole gas cucina detenuti</t>
  </si>
  <si>
    <t>04-PROCEDURA NEGOZIATA SENZA PREVIA PUBBLICAZIONE DEL BANDO</t>
  </si>
  <si>
    <t>RGP srl</t>
  </si>
  <si>
    <t>Itti fornutensili di Stefano Demurtas</t>
  </si>
  <si>
    <t xml:space="preserve">   </t>
  </si>
  <si>
    <t>A.Olivieri</t>
  </si>
  <si>
    <t>Murgia F.lli s.n.c.</t>
  </si>
  <si>
    <t>ZEF39A04C6</t>
  </si>
  <si>
    <t>manutenzione estintori</t>
  </si>
  <si>
    <t>23-AFFIDAMENTO IN ECONOMIA - AFFIDAMENTO DIRETTO</t>
  </si>
  <si>
    <t>ISMA di Melis srl</t>
  </si>
  <si>
    <t>Z6B39D2C66</t>
  </si>
  <si>
    <t>Acquisto biglietti aerei  e navali per ritiro automezzo P.P.</t>
  </si>
  <si>
    <t>Aquila bianca srl</t>
  </si>
  <si>
    <t>ZE839DBFD3</t>
  </si>
  <si>
    <t>Acquisto biglietti traduzione detenuti</t>
  </si>
  <si>
    <t>ZE939E1C42</t>
  </si>
  <si>
    <t>Z7E39FCE33</t>
  </si>
  <si>
    <t>Acquisto materiale MOF</t>
  </si>
  <si>
    <t>Vetreria CAU di Volodia Cau e c. sas</t>
  </si>
  <si>
    <t>Z5B3A55B45</t>
  </si>
  <si>
    <t>Manutenzione immmobili</t>
  </si>
  <si>
    <t>17-AFFIDAMENTO DIRETTO EX ART. 5 DELLA LEGGE N.381/91</t>
  </si>
  <si>
    <t>B.A.P. srl</t>
  </si>
  <si>
    <t>Z683A55CD0</t>
  </si>
  <si>
    <t>ZCF3A5E859</t>
  </si>
  <si>
    <t>ZAA3A6B41F</t>
  </si>
  <si>
    <t>Acquisto energia elettrica</t>
  </si>
  <si>
    <t>Enel Energia</t>
  </si>
  <si>
    <t>ZF93A742FD</t>
  </si>
  <si>
    <t>F.lli Boi Autoricambi di Gianni Boi e C snc</t>
  </si>
  <si>
    <t>Z463ADD44A</t>
  </si>
  <si>
    <t xml:space="preserve"> Acquisto batteria per manutenzione ordinaria automezzi</t>
  </si>
  <si>
    <t>Arearicambi di           A. Aresu</t>
  </si>
  <si>
    <t>Arearicambi di                      A. Aresu</t>
  </si>
  <si>
    <t>ZAF3ADE8BF</t>
  </si>
  <si>
    <t>Aostituzione Vetro per manutenzione ordinaria automezzi</t>
  </si>
  <si>
    <t>Autocarrozzeria A.G.B.  CAR snc f.lli Arzu</t>
  </si>
  <si>
    <t>Z423B108D8</t>
  </si>
  <si>
    <t xml:space="preserve"> Acquisto additivo per manutenzione ordinaria automezzi</t>
  </si>
  <si>
    <t>Z203B227C8</t>
  </si>
  <si>
    <t>Acquisto buoni carburante</t>
  </si>
  <si>
    <t>ENI spa</t>
  </si>
  <si>
    <t>Z093B35F41</t>
  </si>
  <si>
    <t>acquisto chiavi cancello sezione detenuti</t>
  </si>
  <si>
    <t>Marsili Serrature</t>
  </si>
  <si>
    <t>ZEB3B418B0</t>
  </si>
  <si>
    <t>Acquisto biglietti missione personale P.P.</t>
  </si>
  <si>
    <t>ZD63B229C6</t>
  </si>
  <si>
    <t>DIREZIONE CASA CIRCONDARIALE LANUSEI</t>
  </si>
  <si>
    <t>acquisto frigoriferi</t>
  </si>
  <si>
    <t>Carbone srl</t>
  </si>
  <si>
    <t>GA Service srl</t>
  </si>
  <si>
    <t>Laitech srl</t>
  </si>
  <si>
    <t>MI.VA. Srls</t>
  </si>
  <si>
    <t>MR Service srl</t>
  </si>
  <si>
    <t>Office Service</t>
  </si>
  <si>
    <t>PA.COM. srl</t>
  </si>
  <si>
    <t>Teknoit</t>
  </si>
  <si>
    <t>Ultrapromedia srl</t>
  </si>
  <si>
    <t>Visceglia snc diAntonio e Marco Visceglia</t>
  </si>
  <si>
    <t>Z7B3B6B0AC</t>
  </si>
  <si>
    <t>Acquisto biglietti personale civile</t>
  </si>
  <si>
    <t>Z033B6F456</t>
  </si>
  <si>
    <t>Fornitura attrezzatura per la  pulizia dei locali</t>
  </si>
  <si>
    <t>La Casalinda srl</t>
  </si>
  <si>
    <t>ZB73B6F7C0</t>
  </si>
  <si>
    <t>STAZIONE APPALTANTE DIREZIONE CASA CIRCONDARIALE LANUSEI</t>
  </si>
  <si>
    <t>Fornitura timbri</t>
  </si>
  <si>
    <t>Tipografia Vacca</t>
  </si>
  <si>
    <t>Z193BCC8A8</t>
  </si>
  <si>
    <t>Z813C0D0B0</t>
  </si>
  <si>
    <t>Loi Raffaele</t>
  </si>
  <si>
    <t>Z043C5E665</t>
  </si>
  <si>
    <t>ZA93C60DF7</t>
  </si>
  <si>
    <t>Z5C3C8496A</t>
  </si>
  <si>
    <t>ZB73C891FC</t>
  </si>
  <si>
    <t>Acquisto materiale informatica per uffici Direzione</t>
  </si>
  <si>
    <t>MENHIR Computers</t>
  </si>
  <si>
    <t>ZC63C9FDDC</t>
  </si>
  <si>
    <t>Z813CADF66</t>
  </si>
  <si>
    <t>ZB43CB4468</t>
  </si>
  <si>
    <t>Bazar Cuboni</t>
  </si>
  <si>
    <t>Z6A3CB49F4</t>
  </si>
  <si>
    <t>ZAC3CB5BBE</t>
  </si>
  <si>
    <t>Z2D3CC190F</t>
  </si>
  <si>
    <t>Acquisto condizionatori portatili ufficio</t>
  </si>
  <si>
    <t>Z783CD77B1</t>
  </si>
  <si>
    <t>Acquisto elettropompa riserva idrica</t>
  </si>
  <si>
    <t>ZAA3CE4B39</t>
  </si>
  <si>
    <t xml:space="preserve"> Manutenzione impianto idrico esterno</t>
  </si>
  <si>
    <t>T.S. Elettronica di Tegas Salvatore</t>
  </si>
  <si>
    <t>Z283CE544E</t>
  </si>
  <si>
    <t>Fornitura generi di pulizia</t>
  </si>
  <si>
    <t>ZCD3D584FF</t>
  </si>
  <si>
    <t>Z153D637DA</t>
  </si>
  <si>
    <t>Z3F3DA030D</t>
  </si>
  <si>
    <t xml:space="preserve"> Acquisto materiale per manutenzione immobili</t>
  </si>
  <si>
    <t>F.lli Usai SRL</t>
  </si>
  <si>
    <t>Z943DA0369</t>
  </si>
  <si>
    <t xml:space="preserve">Acquisto stampanti ufficio </t>
  </si>
  <si>
    <t>Intermedia snc</t>
  </si>
  <si>
    <t>ZD53DA6D2C</t>
  </si>
  <si>
    <t>Acquisto tavoli sala colloqui</t>
  </si>
  <si>
    <t>ZF03DA6D96</t>
  </si>
  <si>
    <t>Z673DBC70B</t>
  </si>
  <si>
    <t>Z753DC35B0</t>
  </si>
  <si>
    <t>Acquisto armadio ufficio armeria</t>
  </si>
  <si>
    <t>Z713DCA171</t>
  </si>
  <si>
    <t>Acquisto codici penali</t>
  </si>
  <si>
    <t>Athenaion snc di Bruno Deplano</t>
  </si>
  <si>
    <t>Z723DDFBD1</t>
  </si>
  <si>
    <t xml:space="preserve"> Manutenzione impianto centralino telefonico</t>
  </si>
  <si>
    <t>Z873DE82E6</t>
  </si>
  <si>
    <t>Manutenzione fotocopiatori e macchine uffici</t>
  </si>
  <si>
    <t>CASA RECLUSIONE MAMONE</t>
  </si>
  <si>
    <t>Z00395F3CF</t>
  </si>
  <si>
    <t>80004390912</t>
  </si>
  <si>
    <t>Fornitura servizio biglietteria aerea euro 2052,30+429,88</t>
  </si>
  <si>
    <t>95890416F5</t>
  </si>
  <si>
    <t>Fornitura mangimi 1 semestre 2023</t>
  </si>
  <si>
    <t>08-AFFIDAMENTO IN ECONOMIA - COTTIMO FIDUCIARIO</t>
  </si>
  <si>
    <t>SARDA SEMENTI SRL - Profenda Srl</t>
  </si>
  <si>
    <t>SARDA SEMENTI SRL</t>
  </si>
  <si>
    <t>Z1A397D84E</t>
  </si>
  <si>
    <t>Fornitura paglia in balloni e fieno</t>
  </si>
  <si>
    <t>AGRIPIU' SAS</t>
  </si>
  <si>
    <t>Z18398282A</t>
  </si>
  <si>
    <t>Servizio analisi laboratorio dispensa agricola, caseificio, cucine HACCP</t>
  </si>
  <si>
    <t>STUDIO DELTA SRL</t>
  </si>
  <si>
    <t>Z233982830</t>
  </si>
  <si>
    <t>Servizio lavaggio lenzuola e coperte</t>
  </si>
  <si>
    <t>LAVANDERIA BITTESE DI GASILI GABRIELA</t>
  </si>
  <si>
    <t>ZAA3999FD1</t>
  </si>
  <si>
    <t>Materiale igienico sanitario-buste</t>
  </si>
  <si>
    <t>MASNATA CHIMICI Spa</t>
  </si>
  <si>
    <t>Z43399A178</t>
  </si>
  <si>
    <t>Fornitura nr. 20 bombole gas GPL 25 kg.</t>
  </si>
  <si>
    <t>CICCOLINI VITO di CICCOLINI ELENA</t>
  </si>
  <si>
    <t>ZD3399A20B</t>
  </si>
  <si>
    <t>Fornitura farmaci veterinari 21/01/23</t>
  </si>
  <si>
    <t>VETAR SRL</t>
  </si>
  <si>
    <t>ZC639A7739</t>
  </si>
  <si>
    <t>Fornitura  fieno in balloni</t>
  </si>
  <si>
    <t>DEIANA PIETRO</t>
  </si>
  <si>
    <t>Z4C39A7E8A</t>
  </si>
  <si>
    <t>Fornitura materiale facile consumo e parti di ricambio attrezzature e mezzi agricoli</t>
  </si>
  <si>
    <t>L'ANGOLO DEL MARE DI AVELLINO ALESSIO &amp; C SNC</t>
  </si>
  <si>
    <t>ZC839B66FF</t>
  </si>
  <si>
    <t>Fornitura gasolio riscaldamento-7132236</t>
  </si>
  <si>
    <t>TESTONI SRL</t>
  </si>
  <si>
    <t>Z6F39B6785</t>
  </si>
  <si>
    <t>Fornitura materiale tecnico specialistico azienda agricola</t>
  </si>
  <si>
    <t>BOE SNC DI BOE RAIMONDO</t>
  </si>
  <si>
    <t>ZF039CC40A</t>
  </si>
  <si>
    <t>Fornitura materiale dispensa</t>
  </si>
  <si>
    <t>PLASTOCART SRL</t>
  </si>
  <si>
    <t>Z3039E63F9</t>
  </si>
  <si>
    <t xml:space="preserve"> FORNITURA GAS GPL </t>
  </si>
  <si>
    <t>Liquigas SpA</t>
  </si>
  <si>
    <t>ZA139E6409</t>
  </si>
  <si>
    <t>Fornitura gasolio agricolo nel MEPA mediante TRATTATIVA Diretta</t>
  </si>
  <si>
    <t>TRANSPORT SAS DI TAULA V. &amp; C</t>
  </si>
  <si>
    <t>Z2939E640C</t>
  </si>
  <si>
    <t>Fornitura patate da semina</t>
  </si>
  <si>
    <t>RS DI RENATO SERRA SRL</t>
  </si>
  <si>
    <t>Z7639E8782</t>
  </si>
  <si>
    <t>Fornitura materiale dispensa agricola</t>
  </si>
  <si>
    <t>EFFEMARKET SNC</t>
  </si>
  <si>
    <t>Z0039E8EEC</t>
  </si>
  <si>
    <t>Servizio biglietteria aerea 10/02/23, euro 640,90</t>
  </si>
  <si>
    <t>Z8839E8F4D</t>
  </si>
  <si>
    <t>Servizio biglietteria aerea 10/02/23, euro 640,90+210,60+870,90</t>
  </si>
  <si>
    <t>ZD73A29193</t>
  </si>
  <si>
    <t>Fornitura gasolio riscaldamento 7173758 marzo 2023</t>
  </si>
  <si>
    <t>Z3C3A34176</t>
  </si>
  <si>
    <t>Fornitura materiali per attrezzature</t>
  </si>
  <si>
    <t>FANTASIA SAS</t>
  </si>
  <si>
    <t>Z493A49544</t>
  </si>
  <si>
    <t>Servizio biglietteria traduzione detenuti 08/03/23-939,22</t>
  </si>
  <si>
    <t>Z733A4FACA</t>
  </si>
  <si>
    <t>Servizio biglietteria aerea traduzione detenuti</t>
  </si>
  <si>
    <t>Z393A4FAD8</t>
  </si>
  <si>
    <t>Fornitura materiale caseificio SUSINNU</t>
  </si>
  <si>
    <t>SUSINNU SRL</t>
  </si>
  <si>
    <t>Z953A5E76C</t>
  </si>
  <si>
    <t>Fornitura gilet alta visibilità</t>
  </si>
  <si>
    <t>DITTA IGNAZIO SUCCU</t>
  </si>
  <si>
    <t>Z6D3A5E76D</t>
  </si>
  <si>
    <t>Z973A5FE83</t>
  </si>
  <si>
    <t>Fornitura biglietteria aerea Guspini Andrea, 137,14 RIMBORSO</t>
  </si>
  <si>
    <t>Z543A75E17</t>
  </si>
  <si>
    <t>Fornitura cucina gas 4 fuochi Diramazione Centrale</t>
  </si>
  <si>
    <t>CUCCIARI ARREDAMENTI SRL</t>
  </si>
  <si>
    <t>ZDE3A75F02</t>
  </si>
  <si>
    <t>Fornitura materiale facile consumo colonia agricola Su Consortiu Nugoresu</t>
  </si>
  <si>
    <t>SU CONSORTZIU NUGORESU</t>
  </si>
  <si>
    <t>Z493A76DC1</t>
  </si>
  <si>
    <t>Fornitura bombole gas 25Kg Ciccolini</t>
  </si>
  <si>
    <t>ZA23A76E36</t>
  </si>
  <si>
    <t>Fornitura pneumtici Dore</t>
  </si>
  <si>
    <t>PASQUALE DORE GOMME</t>
  </si>
  <si>
    <t>Z4C3A76F8B</t>
  </si>
  <si>
    <t>Fornitura sacchi immondizia MANGI GROUP Srl</t>
  </si>
  <si>
    <t>MANGI GROUP SRL</t>
  </si>
  <si>
    <t>Z6A3A76FC9</t>
  </si>
  <si>
    <t>Fornitura materiale tecnico specialistico dispensa agricola</t>
  </si>
  <si>
    <t>M.C.N. S.A.S. DI BOE NINA &amp; C.</t>
  </si>
  <si>
    <t>ZE03A79B5B</t>
  </si>
  <si>
    <t>Fornitura gasolio autotrazione aprile 2023</t>
  </si>
  <si>
    <t>ENI FUEL SPA</t>
  </si>
  <si>
    <t>ZF63A79B67</t>
  </si>
  <si>
    <t>Fornitura gasolio da riscaldamento aprile 7201956</t>
  </si>
  <si>
    <t>Z4C3A79BAA</t>
  </si>
  <si>
    <t>Fornitura piatti e scodelle - forchette e cucchiai detenuti</t>
  </si>
  <si>
    <t>PRO-CURA SRL</t>
  </si>
  <si>
    <t>Z593A79D35</t>
  </si>
  <si>
    <t>Materiale igienico sanitario Masnata</t>
  </si>
  <si>
    <t>Z1D3A79FAA</t>
  </si>
  <si>
    <t>Acquisto bandiere</t>
  </si>
  <si>
    <t>FAGGIONATO ROBERTO</t>
  </si>
  <si>
    <t>Z183A7AA15</t>
  </si>
  <si>
    <t>ZA03A9378D</t>
  </si>
  <si>
    <t>Manutenzione ordinaria annuale estintori portatili a polvere</t>
  </si>
  <si>
    <t>ANTINCENDI CASANO SRL</t>
  </si>
  <si>
    <t>Z633A937C7</t>
  </si>
  <si>
    <t>Manutenzione straordinaria depuratori S'Alcra-Nortiddi-Agricola</t>
  </si>
  <si>
    <t>ETICA ENVIRONMENTAL TECHNOLOGIES INTERNATIONAL SPA</t>
  </si>
  <si>
    <t>ZBC3AB671A</t>
  </si>
  <si>
    <t>Estensione polizza assicurativa mezzi agricoli</t>
  </si>
  <si>
    <t>VITTORIA ASSICURAZIONI SPA</t>
  </si>
  <si>
    <t>ZAF3ACC782</t>
  </si>
  <si>
    <t>Lavori di manutenzione e sistemazione stradello provvisorio di collegamento alla Diramazione S'Alcra</t>
  </si>
  <si>
    <t>IMPRESA SANNA SRL</t>
  </si>
  <si>
    <t>ZF43ADC666</t>
  </si>
  <si>
    <t>Manutenzione impianto elettrico Diramazione SS Annunziata</t>
  </si>
  <si>
    <t>G. ELETTRA DI GARAU ALESSANDRO</t>
  </si>
  <si>
    <t>Z4E3AE83FD</t>
  </si>
  <si>
    <t>Fornitura farmaci veterinari</t>
  </si>
  <si>
    <t>ZC03B0B71C</t>
  </si>
  <si>
    <t>Fornitura gasolio autotrazione</t>
  </si>
  <si>
    <t>Z953B0B749</t>
  </si>
  <si>
    <t>Fornitura gasolio da riscaldamento maggio 7255224</t>
  </si>
  <si>
    <t>Z923B0B870</t>
  </si>
  <si>
    <t>Materiale igienico sanitario</t>
  </si>
  <si>
    <t>Z823B1E8F9</t>
  </si>
  <si>
    <t>Rinnovo noleggio fotocopiatore</t>
  </si>
  <si>
    <t>KYOCERA DOCUMENTS SOLUTIONS TALIA SPA</t>
  </si>
  <si>
    <t>Z183B2100E</t>
  </si>
  <si>
    <t>Servizio di mascalcia</t>
  </si>
  <si>
    <t>FLORIS ALESSIO</t>
  </si>
  <si>
    <t>Z7F3B2105D</t>
  </si>
  <si>
    <t>Polizza assicurativa cavalli reparto a cavallo CR Mamone</t>
  </si>
  <si>
    <t>FANARI E C SS D FANARI MAURO</t>
  </si>
  <si>
    <t>ZBC3B221C9</t>
  </si>
  <si>
    <t>Sostituzione pompa latte impianto mungitura del 04/04/2023</t>
  </si>
  <si>
    <t>METAL SERVICE SRL</t>
  </si>
  <si>
    <t>ZE73B23633</t>
  </si>
  <si>
    <t>Foraggio per animali</t>
  </si>
  <si>
    <t>SOCIETA' INNOVAZIONI AGRICOLE SRL</t>
  </si>
  <si>
    <t>Z7B3B3A91F</t>
  </si>
  <si>
    <t>Ricambi ranghinatore FAZA</t>
  </si>
  <si>
    <t>G.M. CARTA &amp; C SPA</t>
  </si>
  <si>
    <t>Z0E3B3A928</t>
  </si>
  <si>
    <t>Ricambi mezzi agricoli minimotors</t>
  </si>
  <si>
    <t>MINIMOTORS DI FUNDONI MARIO</t>
  </si>
  <si>
    <t>Z913B3A92B</t>
  </si>
  <si>
    <t>Fornitura barre falcianti</t>
  </si>
  <si>
    <t>GM RICAMBI SNC DI CARTA GIOVANNI E PIRAS MARIO</t>
  </si>
  <si>
    <t>Z413B3EDCF</t>
  </si>
  <si>
    <t>Fornitura materiale manutenzione edifici Colonia Agricola Effemarket</t>
  </si>
  <si>
    <t>ZCC3B3EE04</t>
  </si>
  <si>
    <t>Fornitura materiale tecnico specialistico EFFEMARKET</t>
  </si>
  <si>
    <t>ZAC3B3EE37</t>
  </si>
  <si>
    <t>Fornitura marche auricolari SUSINNU</t>
  </si>
  <si>
    <t>Z763B3EE5E</t>
  </si>
  <si>
    <t>Fornitura materiale tecnico specialistico Agricola Sassarese</t>
  </si>
  <si>
    <t>AGRICOLA SASSARESE SRL</t>
  </si>
  <si>
    <t>Z9F3B3EEA2</t>
  </si>
  <si>
    <t>Fornitura materiale dispensa agricola PLASTOCART</t>
  </si>
  <si>
    <t>ZBE3B3FBE4</t>
  </si>
  <si>
    <t>Corso trattoristi CONFAGRICOLTURA</t>
  </si>
  <si>
    <t>CONFAGRICOLTURA SARDEGNA</t>
  </si>
  <si>
    <t>Z9E3B43EC3</t>
  </si>
  <si>
    <t>Fornitura pezzi di ricambio attrezzature agricole FARA AGRICOLA</t>
  </si>
  <si>
    <t>FARAGRICOLA DI FARA DINO</t>
  </si>
  <si>
    <t>ZA23B441CD</t>
  </si>
  <si>
    <t>Serv.fornitura gomme sistema road gard</t>
  </si>
  <si>
    <t>TYRES CENTER DI MARCO MURA</t>
  </si>
  <si>
    <t>Z733B470F1</t>
  </si>
  <si>
    <t>Forntura pezzi di ricambio rotoimballatrice</t>
  </si>
  <si>
    <t>LASIO AGRICOLTURA SRL</t>
  </si>
  <si>
    <t>ZAB3B51FDA</t>
  </si>
  <si>
    <t>Servizio di rilevazione delle misurazione infissi e porte</t>
  </si>
  <si>
    <t>LA BOTTEGA DELL'ARTIGIANATO DI FARRIS PASQUALE</t>
  </si>
  <si>
    <t>Z283B613FA</t>
  </si>
  <si>
    <t>Fornitura pneumatici DORE</t>
  </si>
  <si>
    <t>DORE PASQUALE GOMME</t>
  </si>
  <si>
    <t>ZE83B62664</t>
  </si>
  <si>
    <t>Riparazione impianto mungitura Agritalia-Carpenterie metalliche</t>
  </si>
  <si>
    <t>CARPENTERIE METALLICHE SRL</t>
  </si>
  <si>
    <t>ZC93B6492D</t>
  </si>
  <si>
    <t>Fornitura TVCC impianto videosorveglianza</t>
  </si>
  <si>
    <t>STUDIO TELE.COM DI SPANU GIAMPIERO</t>
  </si>
  <si>
    <t>ZC63B64959</t>
  </si>
  <si>
    <t xml:space="preserve">Fornitura frigoriferi sezioni </t>
  </si>
  <si>
    <t>MEDIAMARKET SPA CON SOCIO UNICO</t>
  </si>
  <si>
    <t>ZA53B65DDE</t>
  </si>
  <si>
    <t>Fornitura carta in risme e cancelleria per uffici</t>
  </si>
  <si>
    <t>OLIN SNC DI BRUNO PIRAS E LUCIANO TODDE</t>
  </si>
  <si>
    <t>Z9A3B69B9D</t>
  </si>
  <si>
    <t>Fornitura buoni carburante benzina</t>
  </si>
  <si>
    <t>KUWAIT PETROLEUM ITALIA Spa</t>
  </si>
  <si>
    <t>98627685A0</t>
  </si>
  <si>
    <t>Fornitura mangimi 2 semestre 2023</t>
  </si>
  <si>
    <t>PROFENDA SRL - AGRIPIU SAS -SARDA SEMENTI</t>
  </si>
  <si>
    <t>PROFENDA SRL</t>
  </si>
  <si>
    <t>Z8B3B6F4B7</t>
  </si>
  <si>
    <t>Affilatura pettini e fornitura materiale tecnico-specialistico</t>
  </si>
  <si>
    <t>ZA13B91EBA</t>
  </si>
  <si>
    <t>ZD93B99E93</t>
  </si>
  <si>
    <t>Z263B99F5A</t>
  </si>
  <si>
    <t>Polizza assicurativa mezzi agricoli REALE MUTUA</t>
  </si>
  <si>
    <t>AGENZIA DI NUORO SALIS SRL-REALE MUTUA</t>
  </si>
  <si>
    <t>AGENZIA DI NUORO SALIS SRL</t>
  </si>
  <si>
    <t>ZE13BA3BA5</t>
  </si>
  <si>
    <t>Interventi manutenzione impianti videosorveglianza Alarm System</t>
  </si>
  <si>
    <t>ALARM SYSTEM UNIPERSONALE SRL</t>
  </si>
  <si>
    <t>ZAA3BBEBEA</t>
  </si>
  <si>
    <t>Fornitura attrezzature e macchinari Su Consortziu</t>
  </si>
  <si>
    <t>Z3B3BBEC64</t>
  </si>
  <si>
    <t>MOS bacinelle Cucciari</t>
  </si>
  <si>
    <t>Z833BBF117</t>
  </si>
  <si>
    <t>Affilatura pettini MCN SAS di Boe e Nina</t>
  </si>
  <si>
    <t>Z633BBF245</t>
  </si>
  <si>
    <t>Materiale tecnico GM Ricambi snc</t>
  </si>
  <si>
    <t>Z1E3BC0AD0</t>
  </si>
  <si>
    <t>Fornitura paglia</t>
  </si>
  <si>
    <t>Z5D3BC46EF</t>
  </si>
  <si>
    <t>Fornitura materiale igienico sanitario</t>
  </si>
  <si>
    <t>Z353BC46F0</t>
  </si>
  <si>
    <t>Materiale area educativa-ATTIVITA RICREATIVE</t>
  </si>
  <si>
    <t>ULTRAPROMEDIA SRL</t>
  </si>
  <si>
    <t>Z4A3BC8F45</t>
  </si>
  <si>
    <t>Forntura afflatrice pettni G.M. Carta</t>
  </si>
  <si>
    <t>Z513BD534A</t>
  </si>
  <si>
    <t>Manutenzione straordinaria urgente trattore SOI</t>
  </si>
  <si>
    <t>SOI RICCARDO</t>
  </si>
  <si>
    <t>Z0E3BD7437</t>
  </si>
  <si>
    <t>Fornitura notebook area detentiva</t>
  </si>
  <si>
    <t>Kora Sistemi Informatici SRL</t>
  </si>
  <si>
    <t>Z313BD9A15</t>
  </si>
  <si>
    <t>Fornitura servizio affilatura pettini e materiale f.c. MCN di Boe Nna</t>
  </si>
  <si>
    <t>Z7C3BDBD01</t>
  </si>
  <si>
    <t>Fornitura stampanti e toner aule scolastiche VAR Group</t>
  </si>
  <si>
    <t>Z6F3BDBD6C</t>
  </si>
  <si>
    <t>Fornitura classificatori bsley</t>
  </si>
  <si>
    <t>MONDOFFICE SRL</t>
  </si>
  <si>
    <t>Z843BFBFF2</t>
  </si>
  <si>
    <t>Z563C00FB6</t>
  </si>
  <si>
    <t>Polizze condifesa Brescia Bovini-Ovin</t>
  </si>
  <si>
    <t>CONDIFESA BRESCIA</t>
  </si>
  <si>
    <t>Z663C058A8</t>
  </si>
  <si>
    <t>Fornitura gasolio riscaldamento agosto 2023</t>
  </si>
  <si>
    <t>Z403C05B29</t>
  </si>
  <si>
    <t>Fornitura boli del 14-07-2023</t>
  </si>
  <si>
    <t>Z453C06650</t>
  </si>
  <si>
    <t>Z703C0DCC6</t>
  </si>
  <si>
    <t>Z563C1834F</t>
  </si>
  <si>
    <t>Fornitura materiale edile manutenzione opifici BOE</t>
  </si>
  <si>
    <t>BOE DI BOE RAIMONDO SNC</t>
  </si>
  <si>
    <t>Z9E3C227D3</t>
  </si>
  <si>
    <t>ZEB3C227FD</t>
  </si>
  <si>
    <t>Fornitura materiale facile consumo L'angolo del mare</t>
  </si>
  <si>
    <t>L'ANGOLO DEL MARE DI AVELLINO ALESSIO E C. SNC</t>
  </si>
  <si>
    <t>ZC53C31DA6</t>
  </si>
  <si>
    <t>Z5C3C31EC3</t>
  </si>
  <si>
    <t>Fornitura materiale tecnico Su consortziu 01.08.2023</t>
  </si>
  <si>
    <t>Z453C3D5CB</t>
  </si>
  <si>
    <t>A007EF98CA</t>
  </si>
  <si>
    <t>Fornitura e posa in opera di infissi</t>
  </si>
  <si>
    <t>S.A.L. DI UCCHEDDU FEDERICO</t>
  </si>
  <si>
    <t>Z6C3C431AF</t>
  </si>
  <si>
    <t xml:space="preserve">Accordo per la sorveglianza fisica e dosimetrica dei lavoratori esposti alle sorgenti radiogene </t>
  </si>
  <si>
    <t>PIRA GIANGIORGIO</t>
  </si>
  <si>
    <t>Z063C5733D</t>
  </si>
  <si>
    <t>Fornitura TV 50 Nortiddi</t>
  </si>
  <si>
    <t>MR SERVICE SRL</t>
  </si>
  <si>
    <t>Z6C3C57347</t>
  </si>
  <si>
    <t>Gasolio autotrazione litri 3000</t>
  </si>
  <si>
    <t>Z443C57348</t>
  </si>
  <si>
    <t>Fornitura cancelleria e borsa porta posta</t>
  </si>
  <si>
    <t>TROST SRL</t>
  </si>
  <si>
    <t>Z5A3C57354</t>
  </si>
  <si>
    <t>Poltrone per ufficio</t>
  </si>
  <si>
    <t>ARMETTA SRL</t>
  </si>
  <si>
    <t>Z253C5FB0E</t>
  </si>
  <si>
    <t>Fornitura gas in bombole GPL 25 Kg</t>
  </si>
  <si>
    <t>Z8A3C6D869</t>
  </si>
  <si>
    <t>Missione 12.09.2023-biglietteria aerea matricolista</t>
  </si>
  <si>
    <t>Z283C72EC0</t>
  </si>
  <si>
    <t>Fornitura sementi e concime</t>
  </si>
  <si>
    <t>AGROFORNITURE DI A. RITA CARZEDDA SNC DI PAU G. E C</t>
  </si>
  <si>
    <t>ZEC3C76A71</t>
  </si>
  <si>
    <t>Segaossi da banco</t>
  </si>
  <si>
    <t>Z2F3C7AF1E</t>
  </si>
  <si>
    <t>ZAA3C8E4C3</t>
  </si>
  <si>
    <t>Fornitura DPI OFFICINA MECCANICA E AGRICOLA</t>
  </si>
  <si>
    <t>ZCD3C9F10A</t>
  </si>
  <si>
    <t>Fornitura gasolio riscaldamento e acqua calda sanitaria</t>
  </si>
  <si>
    <t>Z363C9F37B</t>
  </si>
  <si>
    <t>Intervento urgente ripristino impianto videosorveglianza 26.09.2023</t>
  </si>
  <si>
    <t>Z0A3C9FA40</t>
  </si>
  <si>
    <t>Fornitura beni e attrezzature cucina detenuti</t>
  </si>
  <si>
    <t>ZE83C9FA47</t>
  </si>
  <si>
    <t>Servizio molitura olive 2023</t>
  </si>
  <si>
    <t>COOP OLEARIA DORGALESE A.R.L</t>
  </si>
  <si>
    <t>Z783CA2D78</t>
  </si>
  <si>
    <t>Fornitura marche auricolari susnnu</t>
  </si>
  <si>
    <t>ZC73CA2E2C</t>
  </si>
  <si>
    <t>Fornitura materiale facile consumo officina meccanica e agricola</t>
  </si>
  <si>
    <t>ZD43CA86FA</t>
  </si>
  <si>
    <t xml:space="preserve">Fornitura gasolio riscaldamento -Verifica funzionamento e messa a norma officina meccanica-SOSTITUITO CON GASOLIO RISCALDAMENTO </t>
  </si>
  <si>
    <t>Z383CA8717</t>
  </si>
  <si>
    <t>Lavatrici, asciugatrici, asprapolvere reaprto a cavallo, magazzino vestiario, offiicina meccanica</t>
  </si>
  <si>
    <t>Z143CA8731</t>
  </si>
  <si>
    <t>Decoder digitali Diramazione SS Annunziata</t>
  </si>
  <si>
    <t>ZE43CB7D77</t>
  </si>
  <si>
    <t>Fornitura in opera nr. 40 cassonetti -lavori aggiuntivi infissi</t>
  </si>
  <si>
    <t>ZDF3CBB306</t>
  </si>
  <si>
    <t>Interventi di manutenzione straordinaria Diramazione SS Annunziata</t>
  </si>
  <si>
    <t>G.ELETTRA DI GARAU ALESSANDRO SRL</t>
  </si>
  <si>
    <t>Z743CC0FC3</t>
  </si>
  <si>
    <t>Z243CC0FC5</t>
  </si>
  <si>
    <t>Fornitura pezzi di ricambio SAMI HITACHI</t>
  </si>
  <si>
    <t>S.A.M.I SRL</t>
  </si>
  <si>
    <t>ZAF3CCB7A3</t>
  </si>
  <si>
    <t>Fornitura parti di ricambio mezzi agricoli</t>
  </si>
  <si>
    <t>Z1A3CCB7AD</t>
  </si>
  <si>
    <t>Fornitura vestiario PolPen</t>
  </si>
  <si>
    <t>STE.MAR D A.USAI SNC</t>
  </si>
  <si>
    <t>23/112/2023</t>
  </si>
  <si>
    <t>Z313CD58CA</t>
  </si>
  <si>
    <t>Formazione detenuti e corsi HACCP</t>
  </si>
  <si>
    <t>Z3C3CD58D0</t>
  </si>
  <si>
    <t>Fornitura trattore agricolo</t>
  </si>
  <si>
    <t>RUGGIU SRL</t>
  </si>
  <si>
    <t>ruggiu srl</t>
  </si>
  <si>
    <t>ZEC3CE222F</t>
  </si>
  <si>
    <t>Fornitura materiale facile consumo</t>
  </si>
  <si>
    <t>BOE D BOE RAMONDO SNC</t>
  </si>
  <si>
    <t>ZB83CE23DB</t>
  </si>
  <si>
    <t>Sacchi solfato di rame</t>
  </si>
  <si>
    <t>M.C.N SAS DI BOE NINA &amp; C.</t>
  </si>
  <si>
    <t>Z3E3CE9AF2</t>
  </si>
  <si>
    <t>Lavori urgenti messa a norma depuratore agricola</t>
  </si>
  <si>
    <t>Z743DCEDBF</t>
  </si>
  <si>
    <t>Tenuta BDN ovini-caprini. Anno 2023</t>
  </si>
  <si>
    <t>Associazione provinciale allevatori Oristano</t>
  </si>
  <si>
    <t>Z013DC843C</t>
  </si>
  <si>
    <t>Esami laboratorio "Anemia infettiva equiini"</t>
  </si>
  <si>
    <t>ISTITUTO ZOOPROFILATTICO DELLA SARDEGNA</t>
  </si>
  <si>
    <t>Z623DA8CED</t>
  </si>
  <si>
    <t>Z473DC7D9C</t>
  </si>
  <si>
    <t>ZC03DC79F2</t>
  </si>
  <si>
    <t>Fornitura marche auricolar e boli endoruminali</t>
  </si>
  <si>
    <t>Z003DC7A29</t>
  </si>
  <si>
    <t>Z913DCEDB8</t>
  </si>
  <si>
    <t>Fornitura materiale tecnico-specialistico per la dispensa agricola</t>
  </si>
  <si>
    <t>Z2C3DCF3D5</t>
  </si>
  <si>
    <t>Z9D3DC8324</t>
  </si>
  <si>
    <t>Fornitura materiale facile consumo manutenzione automezzi in economia c/o Opificio "Officina meccanica" della Casa Reclusione Mamone</t>
  </si>
  <si>
    <t>CARIES SNC DI FRAU GIAN PAOLO</t>
  </si>
  <si>
    <t>ZE13DCEDB6</t>
  </si>
  <si>
    <t>EUROVET A.G.SRL</t>
  </si>
  <si>
    <t>Integrazione manuale HACCP-Determina nr.6 del 14/01/2023</t>
  </si>
  <si>
    <t>Z803DCFDBA</t>
  </si>
  <si>
    <t>Z683DD40CB</t>
  </si>
  <si>
    <t>PROMOSAFE Srl</t>
  </si>
  <si>
    <t>Z023DCFE15</t>
  </si>
  <si>
    <t>Elettrodomestici caserma agenti e foresteria</t>
  </si>
  <si>
    <t>Z3C3DDC8FC</t>
  </si>
  <si>
    <t>Fornitura truciolo equini reparto a cavallo</t>
  </si>
  <si>
    <t>Z063DEEE4C</t>
  </si>
  <si>
    <t>Fornitura attrezzature sportive</t>
  </si>
  <si>
    <t>CFADDA SRL</t>
  </si>
  <si>
    <t>Z693DCED89</t>
  </si>
  <si>
    <t>Servizio di manutenzione impianto mungitura "Agritalia"</t>
  </si>
  <si>
    <t>CARPENTERIE METALLICHE SRL UNIPERSONALE</t>
  </si>
  <si>
    <t>ZDC3DEE25D</t>
  </si>
  <si>
    <t>ZD33DF0E05</t>
  </si>
  <si>
    <t>Fornitura faldoni archivio DNA</t>
  </si>
  <si>
    <t>OLIN SNC DI PIRAS BRUNO TODDE E LUCIANO E C.</t>
  </si>
  <si>
    <t>ZBD3DF0EF4</t>
  </si>
  <si>
    <t>Fornitura telefono digitale</t>
  </si>
  <si>
    <t>ZA33DF10C5</t>
  </si>
  <si>
    <t>Fornitura toner per stampanti e cancelleria</t>
  </si>
  <si>
    <t>Z533DCF199</t>
  </si>
  <si>
    <t>Fornitura materiale attività didattica detenuti</t>
  </si>
  <si>
    <t>Z2C3DD8AD3</t>
  </si>
  <si>
    <t>Fornitura portoncino e manutenzione arredi</t>
  </si>
  <si>
    <t>Z983DF2F24</t>
  </si>
  <si>
    <t>Fornitura avviatore 2200 - IMPEGNO DI SPESA</t>
  </si>
  <si>
    <t>Z5E3DF2F32</t>
  </si>
  <si>
    <t>Fornitura materiale facile consumo manutenzione automezzi in economia c/o opificio "Officina meccanica" della Casa Reclusione Mamone</t>
  </si>
  <si>
    <t>Z8A3DF2E4F</t>
  </si>
  <si>
    <t>Z0D3DFE83E</t>
  </si>
  <si>
    <t>Z423DFA13A</t>
  </si>
  <si>
    <t>Fornitura foraggio</t>
  </si>
  <si>
    <t>ZE03DDC911</t>
  </si>
  <si>
    <t>Fornitura gasolio riscaldamento</t>
  </si>
  <si>
    <t>Sorveglianza sanitaria</t>
  </si>
  <si>
    <t>LABORATORIO ANALISII CLINICHE SRL</t>
  </si>
  <si>
    <t>Z2C378F1D5</t>
  </si>
  <si>
    <t>Fornitura fieno in balloni</t>
  </si>
  <si>
    <t>CASA CIRCONDARIALE NUORO</t>
  </si>
  <si>
    <t>Z2A397630A</t>
  </si>
  <si>
    <t>80004370914</t>
  </si>
  <si>
    <t>C.C. Nuoro</t>
  </si>
  <si>
    <t>Fornitura batterie macchine parco automezzi</t>
  </si>
  <si>
    <t>Affidamento in economia - Affidamento diretto</t>
  </si>
  <si>
    <t>Maccioni S.r.l.</t>
  </si>
  <si>
    <t>ZE13988F5D</t>
  </si>
  <si>
    <t>Fornitura sacchetti magazzino generale</t>
  </si>
  <si>
    <t>Progetto Verde Sardegna Soc. Coop.</t>
  </si>
  <si>
    <t>Z79398BDD9</t>
  </si>
  <si>
    <t xml:space="preserve">Servizio carrozzeria AUTOVEICOLI Sostituzione parabrezza </t>
  </si>
  <si>
    <t>Carrozzeria Coinu Andrea</t>
  </si>
  <si>
    <t>Z1F39B0B5D</t>
  </si>
  <si>
    <t>Pratiche collaudo/revisione mezzi FIAT Renault autoparco NTP</t>
  </si>
  <si>
    <t>Revimotors S.r.l.</t>
  </si>
  <si>
    <t>ZE439B0C7F</t>
  </si>
  <si>
    <t>Servizio revisione collaudo mezzi IVECO autoparco</t>
  </si>
  <si>
    <t>Officina meccanica Catta Giuseppe S.r.l.</t>
  </si>
  <si>
    <t>Z9239B0FE3</t>
  </si>
  <si>
    <t>Fornitura Bilancia e Cassette grandi Esigenze Sopravvitto</t>
  </si>
  <si>
    <t>Manutan Italia S.p.A.</t>
  </si>
  <si>
    <t>ZC939C3916</t>
  </si>
  <si>
    <t>Fornitura materiale vario ferramenta uso manutenzione Istituto</t>
  </si>
  <si>
    <t>Gio.Fer. di Giorgio Fois</t>
  </si>
  <si>
    <t>ZC139C39DF</t>
  </si>
  <si>
    <t>Manutenzione Impianti UPS urgenti supporto VDC</t>
  </si>
  <si>
    <t xml:space="preserve">Sist.El. S.r.l. </t>
  </si>
  <si>
    <t>Z8E39C620D</t>
  </si>
  <si>
    <t>Fornitura gasolio autotrazione Gruppo Elettrogeno</t>
  </si>
  <si>
    <t>Affidamento diretto in adesione ad accordo quadro/convenzione</t>
  </si>
  <si>
    <t>Eni Fuel S.p.a.</t>
  </si>
  <si>
    <t>Z0039F4936</t>
  </si>
  <si>
    <t>Fornitura cemento per esigenza manutenzione Istituto  e altra minuteria</t>
  </si>
  <si>
    <t>Brundu Edili S.a.s.</t>
  </si>
  <si>
    <t>ZB13A31871</t>
  </si>
  <si>
    <t>Servizio manutenzione Impianti motorizzati V° Sezione detentiva</t>
  </si>
  <si>
    <t>Alarm System S.r.l.</t>
  </si>
  <si>
    <t>ZF13A321D9</t>
  </si>
  <si>
    <t>Intervento su lavasciuga</t>
  </si>
  <si>
    <t>Branciforte Assistenza Elettrodom. S.r.l.s.</t>
  </si>
  <si>
    <t>Branciforte Assistenza Elettrodo. S.r.l.s.</t>
  </si>
  <si>
    <t>Z2F3A5BA48</t>
  </si>
  <si>
    <t>Servizio manutenzione annuale impianti estintori </t>
  </si>
  <si>
    <t>Ar.De. Antincendio S.r.l.</t>
  </si>
  <si>
    <t>Z723A5BDA2</t>
  </si>
  <si>
    <t>Fornitura legname grezzo multistrato esigenze falegnameria </t>
  </si>
  <si>
    <t>Gtm Legnami S.r.l.</t>
  </si>
  <si>
    <t>Z0B3A5C044</t>
  </si>
  <si>
    <t>Fornitura materiale informatico</t>
  </si>
  <si>
    <t>Olin S.n.c. di Bruno Piras e Luciano Todde</t>
  </si>
  <si>
    <t>Z693A64865</t>
  </si>
  <si>
    <t>Fornitura materiale corso di cucito </t>
  </si>
  <si>
    <t>Gianna Tessuti di Mereu Giovanna</t>
  </si>
  <si>
    <t>ZB03A8217D</t>
  </si>
  <si>
    <t>Interventi manutenzione impianti elettrici -sistemi schede Automazioni II Porta</t>
  </si>
  <si>
    <t>Ditta Sicel di Francesco Siotto</t>
  </si>
  <si>
    <t>ZF73A86A8D</t>
  </si>
  <si>
    <t>Fornitura affettatrice professionale</t>
  </si>
  <si>
    <t>Dina Professional S.r.l.</t>
  </si>
  <si>
    <t>ZDF3A86AF2</t>
  </si>
  <si>
    <t>Fornitura Lavatrici e asciugatrici Sezioni</t>
  </si>
  <si>
    <t>Errebian S.p.a.</t>
  </si>
  <si>
    <t>Z5A3A86B60</t>
  </si>
  <si>
    <t>Fornitura Cartucce toner stampanti Uffici</t>
  </si>
  <si>
    <t>C2 S.r.l.</t>
  </si>
  <si>
    <t>ZA43A8777A</t>
  </si>
  <si>
    <t>Fornitura e posa Sistemi elettrici lavori Infermeria Istituto</t>
  </si>
  <si>
    <t>Giuseppe Medda S.r.l. Unipersonale</t>
  </si>
  <si>
    <t>Z6D3A8BEEF</t>
  </si>
  <si>
    <t>Fornitura Personal Computer</t>
  </si>
  <si>
    <t>I&amp;C S.r.l.</t>
  </si>
  <si>
    <t>ZC03A95D97</t>
  </si>
  <si>
    <t>Fornitura Buoni Carburante</t>
  </si>
  <si>
    <t>Eni Sustainable Mobility S.p.A.</t>
  </si>
  <si>
    <t>ZBF3A95E4D</t>
  </si>
  <si>
    <t>Fornitura materiali di consumo e pulizia automezzi</t>
  </si>
  <si>
    <t>Z003AA0577</t>
  </si>
  <si>
    <t>Fornitura legname faggio</t>
  </si>
  <si>
    <t>Z7A3AAE976</t>
  </si>
  <si>
    <t>Intervento Urgente con mezzo Autospurgo III Sezione</t>
  </si>
  <si>
    <t>Ditta Mereu Mario</t>
  </si>
  <si>
    <t>ZC93ABF2E4</t>
  </si>
  <si>
    <t>Fornitura e installazione dispositivi cavi Centralino Istituto</t>
  </si>
  <si>
    <t>Studio Tele.Com. di Spanu Giampiero</t>
  </si>
  <si>
    <t>Z443AE35CC</t>
  </si>
  <si>
    <t>Fornitura materiale Generi di pulizia</t>
  </si>
  <si>
    <t>Masnata Chimici S.p.a.</t>
  </si>
  <si>
    <t>ZC23AE3D49</t>
  </si>
  <si>
    <t xml:space="preserve">
Richiesta acquisto sedie</t>
  </si>
  <si>
    <t>Moschella Sedute S.r.l.</t>
  </si>
  <si>
    <t>ZC03AE3EB5</t>
  </si>
  <si>
    <t>Fornitura bidone aspiratutto</t>
  </si>
  <si>
    <t>Laitech S.r.l.</t>
  </si>
  <si>
    <t>Z503AE3DEF</t>
  </si>
  <si>
    <t>Richiesta fornitura scaffalature</t>
  </si>
  <si>
    <t>Paper Ingros di Frega Davide</t>
  </si>
  <si>
    <t>ZFA3AF95D1</t>
  </si>
  <si>
    <t xml:space="preserve">Fornitura Carta A3 A4 in risme </t>
  </si>
  <si>
    <t>ZF43AFCE0C</t>
  </si>
  <si>
    <t>Fornitura telefoni Ufficio Colloqui Detenuti</t>
  </si>
  <si>
    <t>Techvision Sistemi Multimediali S.r.l.</t>
  </si>
  <si>
    <t>Z3E3AFE491</t>
  </si>
  <si>
    <t>Fornitura mangimi alimenti per animali</t>
  </si>
  <si>
    <t>Monge S.p.a.</t>
  </si>
  <si>
    <t>ZB03AFF787</t>
  </si>
  <si>
    <t>Z163AFF82E</t>
  </si>
  <si>
    <t>Fornitura generi di cancelleria</t>
  </si>
  <si>
    <t>Click Ufficio S.r.l.</t>
  </si>
  <si>
    <t>Z253B01D8F</t>
  </si>
  <si>
    <t>Manutenzione straordinaria caldaie Istituto</t>
  </si>
  <si>
    <t>G. Elettra di Garau Alessandro S.r.l.</t>
  </si>
  <si>
    <t>Z243B08C15</t>
  </si>
  <si>
    <t>Fornitura Cartella Portadocumenti</t>
  </si>
  <si>
    <t>Cartoleria Addari S.n.c. di Addari Mario e Raim.</t>
  </si>
  <si>
    <t>Z263B0C678</t>
  </si>
  <si>
    <t>Fornitura stampi di polistirolo</t>
  </si>
  <si>
    <t>Poliemme S.n.c. di Manca Pamela &amp; C.</t>
  </si>
  <si>
    <t>Z3E3B1B840</t>
  </si>
  <si>
    <t>Servizio installazione Impianti condizionamento Reparto 41bis</t>
  </si>
  <si>
    <t>Ditta Tecnoclima di Mellino Gavino</t>
  </si>
  <si>
    <t>ZB73B1C92D</t>
  </si>
  <si>
    <t>Fornitura rete metallica esigenze campo da coltivare</t>
  </si>
  <si>
    <t>Z543B2B833</t>
  </si>
  <si>
    <t>Ripavimentazione Locali Infermeria</t>
  </si>
  <si>
    <t>Diemme Costr.ni di Davoli Manfredi Natale</t>
  </si>
  <si>
    <t>ZD43B2D2DB</t>
  </si>
  <si>
    <t>Fornitura Palloni da calcio attività ricreative</t>
  </si>
  <si>
    <t>FC Distribution S.r.l.</t>
  </si>
  <si>
    <t>Z5A3B3FF55</t>
  </si>
  <si>
    <t>Fornitura materiale minuteria laboratorio falegnameria MOF</t>
  </si>
  <si>
    <t>Sanna Giovanni Antonio e C. S.n.c.</t>
  </si>
  <si>
    <t>Z0D3B40121</t>
  </si>
  <si>
    <t>Servizio professionale Aggiornamento DVR Laboratorio Falegnameria</t>
  </si>
  <si>
    <t>Enersicur S.r.l. Ing Gangemi</t>
  </si>
  <si>
    <t>Z173B47E62</t>
  </si>
  <si>
    <t xml:space="preserve">Fornitura e installazione scambiatore Caldaia </t>
  </si>
  <si>
    <t>Z693B6AFBE</t>
  </si>
  <si>
    <t>Fornitura proiettori panth - Reparto cinofili</t>
  </si>
  <si>
    <t>RP Luce di Riccardo Pischedda</t>
  </si>
  <si>
    <t>Z6C3B703E4</t>
  </si>
  <si>
    <t>Servizio manutenzione urgente Centralino detenuti utenze</t>
  </si>
  <si>
    <t>ZE13B71D8B</t>
  </si>
  <si>
    <t>Fornitura attrezzatura cucina detenuti</t>
  </si>
  <si>
    <t>Fimel Soc. Coop. S.n.c.</t>
  </si>
  <si>
    <t>Z8A3B740EC</t>
  </si>
  <si>
    <t>Servizio assistenza da remoto centralino detenuti</t>
  </si>
  <si>
    <t>ZCD3B78ECA</t>
  </si>
  <si>
    <t>Servizio di toelettatura</t>
  </si>
  <si>
    <t>Milù di Tolu Serafina</t>
  </si>
  <si>
    <t>ZF93B8F6B7</t>
  </si>
  <si>
    <t>Fornitura compensato Pioppo esigenze falegnameria</t>
  </si>
  <si>
    <t>Z943B98327</t>
  </si>
  <si>
    <t>Servizio manutenzione urgente cancelli motorizzati V e III Sezione </t>
  </si>
  <si>
    <t>Z703B993EC</t>
  </si>
  <si>
    <t>Manutenzione forniture e lavorazioni straordinarie Estintori</t>
  </si>
  <si>
    <t>ZA93B9B7E0</t>
  </si>
  <si>
    <t>Fornitura pannelli plexiglass esigenze laboratorio falegnameria</t>
  </si>
  <si>
    <t>Vetreria F.lli Fais Snc di Renato Fais e C.</t>
  </si>
  <si>
    <t>Z593B9D25B</t>
  </si>
  <si>
    <t>Fornitura Apparecchio compressore e cuscinetto </t>
  </si>
  <si>
    <t>Su Consorzio Nugoresu Soc. Coop. Soc.</t>
  </si>
  <si>
    <t>Z893B9D387</t>
  </si>
  <si>
    <t>Fornitura e posa Monitor LED esigenze video sorveglianza</t>
  </si>
  <si>
    <t>Z453BF074E</t>
  </si>
  <si>
    <t>Fornitura buoni carburante</t>
  </si>
  <si>
    <t>ZA63BF6BF7</t>
  </si>
  <si>
    <t>Servizio attività smaltimento rifiuto speciale</t>
  </si>
  <si>
    <t>Eco - 3 S.r.l.</t>
  </si>
  <si>
    <t>Z053C01E28</t>
  </si>
  <si>
    <t>Fornitura sacchetti raccolta differenziata</t>
  </si>
  <si>
    <t>Z5A3C1AB9B</t>
  </si>
  <si>
    <t>Fornitura materiale M.O.F.</t>
  </si>
  <si>
    <t>Z433C283F9</t>
  </si>
  <si>
    <t>Z503C3526F</t>
  </si>
  <si>
    <t>Fornitura scaffali</t>
  </si>
  <si>
    <t>Z193C36106</t>
  </si>
  <si>
    <t>Fornitura stucco</t>
  </si>
  <si>
    <t>CFadda 2 S.r.l.</t>
  </si>
  <si>
    <t>ZD43C4AFC3</t>
  </si>
  <si>
    <t xml:space="preserve"> 	Fornitura materiale minuteria MOF</t>
  </si>
  <si>
    <t>Z4A3C6C533</t>
  </si>
  <si>
    <t>Sistemazione parabrezza furgone</t>
  </si>
  <si>
    <t>Z363C6C7A7</t>
  </si>
  <si>
    <t>Fornitura buste esigenze Matricola sala DNA</t>
  </si>
  <si>
    <t>Z7D3C7188F</t>
  </si>
  <si>
    <t>Fornitura piante ortive coltivazione progetto</t>
  </si>
  <si>
    <t>Società Agricola S.S. Belloni e Lai</t>
  </si>
  <si>
    <t>Z0A3C86E24</t>
  </si>
  <si>
    <t>Servizio manutenzione straordinaria impianti elettrici vari </t>
  </si>
  <si>
    <t>ZBA3C96598</t>
  </si>
  <si>
    <t>Fornitura materiale cancelleria carta</t>
  </si>
  <si>
    <t>Z5A3C974E6</t>
  </si>
  <si>
    <t>Fornitura Arredo passeggi sezioni</t>
  </si>
  <si>
    <t>Z003C97DFA</t>
  </si>
  <si>
    <t>Fornitura apparecchi fon bagni stanze detentive Sezioni</t>
  </si>
  <si>
    <t>M.R. Service S.r.l.</t>
  </si>
  <si>
    <t>ZA33CB4C92</t>
  </si>
  <si>
    <t>Fornitura apparecchi TV Sezioni</t>
  </si>
  <si>
    <t>Dealteck S.n.c. di De Paolis M.o e Ricci P.</t>
  </si>
  <si>
    <t>Z903CC5DE7</t>
  </si>
  <si>
    <t>Intervento Urgente ripristino Sistema TVCC Monitor II Sezione detentiva-</t>
  </si>
  <si>
    <t>Z273CD1467</t>
  </si>
  <si>
    <t>Fornitura SPINATRICE a 2 Punte-Esigenze falegnameria</t>
  </si>
  <si>
    <t>Piras S.n.c. di Muledda Gavino e C.</t>
  </si>
  <si>
    <t>Z573CD1593</t>
  </si>
  <si>
    <t>Fornitura SQUADRATRICE Inclinabile ed incisore</t>
  </si>
  <si>
    <t>ZDD3CD738A</t>
  </si>
  <si>
    <t xml:space="preserve">Fornitura Buoni carburante </t>
  </si>
  <si>
    <t>ZBB3CFC26C</t>
  </si>
  <si>
    <t>Fornitura materiale pulizia e igiene istituto</t>
  </si>
  <si>
    <t>Z2E3D09284</t>
  </si>
  <si>
    <t xml:space="preserve">Fornitura step-palestre sezioni </t>
  </si>
  <si>
    <t>Ultrapromedia S.r.l.</t>
  </si>
  <si>
    <t>Z983D093A2</t>
  </si>
  <si>
    <t>Fornitura cassaforte Ufficio</t>
  </si>
  <si>
    <t>Toolbox S.r.l.</t>
  </si>
  <si>
    <t>Z363DAAF26</t>
  </si>
  <si>
    <t>Fornitura TONER a colori </t>
  </si>
  <si>
    <t>Giannone Computers S.r.l.</t>
  </si>
  <si>
    <t>Z7C3DAB05E</t>
  </si>
  <si>
    <t>Fornitura Toner per Uffici </t>
  </si>
  <si>
    <t>Vip Computer di Petrizzo Vincenzo</t>
  </si>
  <si>
    <t>ZA43DAB158</t>
  </si>
  <si>
    <t>Scavo per spianamento terreno installazione serre</t>
  </si>
  <si>
    <t>Ditta Stefano Lau</t>
  </si>
  <si>
    <t>ZDF3DAE48B</t>
  </si>
  <si>
    <t>Fornitura Tomi Codici consultazione Uffici</t>
  </si>
  <si>
    <t>Novecento S.n.c.</t>
  </si>
  <si>
    <t>Z4C3DAE51F</t>
  </si>
  <si>
    <t>Fornitura Aspiratori da muro stanze detentive </t>
  </si>
  <si>
    <t>ZDF3DC4A6A</t>
  </si>
  <si>
    <t>Fornitura vestiario  equipaggiamento Reparto Cinofili</t>
  </si>
  <si>
    <t>Z7E3DCC939</t>
  </si>
  <si>
    <t>Fornitura buste raccolta differenziata</t>
  </si>
  <si>
    <t>Z153DCCB51</t>
  </si>
  <si>
    <t>Z8F3DD0B93</t>
  </si>
  <si>
    <t>Fornitura materiale generi pulizia</t>
  </si>
  <si>
    <t>Z153DD9F19</t>
  </si>
  <si>
    <t>Fornitura materiale falegnameria</t>
  </si>
  <si>
    <t>Sanna Giovanni Antonio e C. s.n.c.</t>
  </si>
  <si>
    <t>CASA CIRCONDARIALE SASSARI</t>
  </si>
  <si>
    <t>Z7839626C8</t>
  </si>
  <si>
    <t>C.C. DI SASSARI</t>
  </si>
  <si>
    <t xml:space="preserve">Intervento di riparazione forno cucina comuni </t>
  </si>
  <si>
    <t>CE.DI.NORD S.r.l, Predda Niedda Sud Str. 26, P.Iva: 01818950907</t>
  </si>
  <si>
    <t xml:space="preserve">ZE8396CC46 </t>
  </si>
  <si>
    <t>FORNITURA GAS</t>
  </si>
  <si>
    <t>Fiamma 2000 Srl, Via Vespucci A. 7 - 07046 Porto Torres (SS), Partita IVA, IT00964901003</t>
  </si>
  <si>
    <t xml:space="preserve">Z5B396CC82 </t>
  </si>
  <si>
    <t xml:space="preserve">Z9839C8FE3 </t>
  </si>
  <si>
    <t xml:space="preserve">Z2C39C912C </t>
  </si>
  <si>
    <t xml:space="preserve">Z563A02577 </t>
  </si>
  <si>
    <t>INTERVENTO ANOMALIE TELEFONIA DET.TI 41 BIS</t>
  </si>
  <si>
    <t>Techvision Sistemi multimediali srl, Via Borgo San Rocco, 9 00044 Frascati (Roma) p.i.09381751008</t>
  </si>
  <si>
    <t xml:space="preserve">ZB83A02663 </t>
  </si>
  <si>
    <t>RIPARAZIONE TUBAZIONE PRINCIPALE ACQUA CALDA REP. COMUNI</t>
  </si>
  <si>
    <t>STEVA S.R.L., VIA DELL'ARTIGIANATO 11, 09122 CAGLIARI (CA) P.I. 01745450922</t>
  </si>
  <si>
    <t xml:space="preserve">ZE63A02705 </t>
  </si>
  <si>
    <t>MANUTENZIONE STRAORDINARIA RIPARAZIONE CALDAIE ACQUA CALDA</t>
  </si>
  <si>
    <t xml:space="preserve">Z283A06A72 </t>
  </si>
  <si>
    <t>INTERVENTO MIGLIORATIVO DELL'IMPIANTO IDRICO</t>
  </si>
  <si>
    <t>ARGHITTU snc di Angelo e Salvatore Arghittu &amp; C. Z.I. Predda Niedda Nord Str. 32 07100 Sassari</t>
  </si>
  <si>
    <t xml:space="preserve">Z3B3A1039E </t>
  </si>
  <si>
    <t xml:space="preserve">ACQUISTO BOMBOLE </t>
  </si>
  <si>
    <t xml:space="preserve">SAPIO PRODUZIONE IDROGENO OSSIGENO SRL VIA SILVIO PELLICO, 48 20052 MONZA (MI) PI:10803700151 CF:08804430158 </t>
  </si>
  <si>
    <t xml:space="preserve">ZC23A1165B </t>
  </si>
  <si>
    <t>SOSTITUZIONE PNEUMATICI VEICOLI POLIZIA PENITENZIARIA</t>
  </si>
  <si>
    <t>NIOLU SRL, VIA MILANO N°17, 07100 SASSARI, P.I. 02319320905</t>
  </si>
  <si>
    <t xml:space="preserve">Z783A1F1A5 </t>
  </si>
  <si>
    <t>INTERVENTO PROGRAMMAZIONE CENTRALINE PER SINTONIA RADIO E AGGIUNTA CANALI RADIO</t>
  </si>
  <si>
    <t>S. D. ELETTRONICA DI D’ONOFRIO S. D. ELETTRONICA DI D’ONOFRIO CLAUDIO, VIA MONTE GRAPPA N°15 C, 07100 SASSARI, P.I. 01942900901</t>
  </si>
  <si>
    <t>Z723A1FEBC</t>
  </si>
  <si>
    <t>Acquisto carta A4</t>
  </si>
  <si>
    <t>CARTO COPY SERVICE Srl, VIA ADOLFO OMODEO n°21, ROMA, C.F. 04864781002</t>
  </si>
  <si>
    <t xml:space="preserve">Z843A21B1E </t>
  </si>
  <si>
    <t>INTERVENTO PER SPOSTAMENTO E ACCORPAMENTO CENTRALI ESISTENTI UN UN UNICO LOCALE (REGIA)</t>
  </si>
  <si>
    <t>ZEA3A267A2</t>
  </si>
  <si>
    <t>ACQUISTO ESTINTORI</t>
  </si>
  <si>
    <t>AS ANTINCENDIO DI SCUROSU GABRIELE, VIA CANALIS N° 3/B, 07100 SASSARI, P.I. 02432010904</t>
  </si>
  <si>
    <t xml:space="preserve">Z023A2D4AF </t>
  </si>
  <si>
    <t>Servizio di sorveglianza sanitaria e nomina medico competente</t>
  </si>
  <si>
    <t xml:space="preserve">PROCEDURA NEGOZIATA SENZA PREVIA PUBBLICAZIONE </t>
  </si>
  <si>
    <t>MULTI MEDICA GESTIONE SERVIZI SANITARI SRL, P.I. 02129550923;                                                           DOTT. MAURIZIO POLIZZI, CAGLIARI;                              SINERGIE MEDICINA DEL LAVORO, CAGLIARI;    DOTT.SSA VALENTINA MURGIA, CAGLIARI;           DOTT. PIERO SCANO, CA</t>
  </si>
  <si>
    <t>MULTI MEDICA GESTIONE SERVIZI SANITARI SRL</t>
  </si>
  <si>
    <t xml:space="preserve">Z3A3A32869 </t>
  </si>
  <si>
    <t xml:space="preserve">rdo materiale igienico </t>
  </si>
  <si>
    <t>LA CASALINDA SRL, Z.P. TARANTASCA NORD N°1, P.I. 00667690044;                                                      MASNATA CHIMICI, ELMAS (CA), P.I. 00144020922</t>
  </si>
  <si>
    <t>LA CASALINDA SRL, Z.P. TARANTASCA NORD N°1, P.I. 00667690044</t>
  </si>
  <si>
    <t xml:space="preserve">Z403A37586 </t>
  </si>
  <si>
    <t>ACQUISTO MATERIALE EDILE</t>
  </si>
  <si>
    <t>DEMARTIS SNC, VIA FUNTANA DI LU COLBU SNC 0DEMARTIS SNC, VIA FUNTANA DI LU COLBU SNC 07100 SASSARI SS, Partita IVA 014635309057100 SASSARI SS, Partita IVA 01463530905</t>
  </si>
  <si>
    <t xml:space="preserve">Z953A39F10 </t>
  </si>
  <si>
    <t xml:space="preserve">Z003A39F1A </t>
  </si>
  <si>
    <t xml:space="preserve">Z973A4C8AF </t>
  </si>
  <si>
    <t>ACQUISTO MATERIALE DI TINTEGGIATURA PER AREA PARCHEGGI</t>
  </si>
  <si>
    <t xml:space="preserve"> Z453A5FC05 </t>
  </si>
  <si>
    <t>ACCETTAZIONE PREVENTIVO RECUPERO E TRASPORTO VEICOLO POL PEN</t>
  </si>
  <si>
    <t>MUSSELLI SERVICE DI MUSSELLI MANLIO, V.LE VALENTINO N°3, 07029 TEMPIO PAUSANIA (SS), P.I. 02552380905</t>
  </si>
  <si>
    <t xml:space="preserve">Z233A6028B </t>
  </si>
  <si>
    <t>ACQUISTO URGENTE MATERIALE ELETTRICO</t>
  </si>
  <si>
    <t>S.I.F.E., Z.I. PREDDA NIEDDA STR. 1 ANG. STR.8, 07100 SASSARI, P.I. 02656120900</t>
  </si>
  <si>
    <t xml:space="preserve">Z803A62D42 </t>
  </si>
  <si>
    <t>ACQUISTO URGENTE MATERIALE IDRAULICO</t>
  </si>
  <si>
    <t>MARA HOME EXPERIENCE, VIA PREDDA NIEDDA STR. 39, 07100 SASSARI, 01434100903</t>
  </si>
  <si>
    <t xml:space="preserve">Z963A7A5CE </t>
  </si>
  <si>
    <t>TAGLIANDO VEICOLO PP 131 AH</t>
  </si>
  <si>
    <t>Auto A S.p.A., VIA PREDDA NIEDDA, 16, 07100, Sassari, Sassari, P.I:01216200905</t>
  </si>
  <si>
    <t>Z633A837E0</t>
  </si>
  <si>
    <t>PROROGA CONVENZIONE CONSIP NOLEGGIO STAMPANTI MULTIFUNZIONE Kyocera</t>
  </si>
  <si>
    <t>convenzione consip</t>
  </si>
  <si>
    <t>Kyocera Document Solution Italia S.P.A.,VIA MONFALCONE 15,MILANO</t>
  </si>
  <si>
    <t xml:space="preserve">ZBA3A8477B </t>
  </si>
  <si>
    <t>ACQUISTO SWITCH PER IMPLEMENTAZIONE IMPIANTO DI VIDEOSORVEGLIANZA</t>
  </si>
  <si>
    <t xml:space="preserve">Z363A87839 </t>
  </si>
  <si>
    <t>RITIRO RIFIUTI SPECIALI</t>
  </si>
  <si>
    <t>EREDI MARCEDDU COSTANTINO DI LUCIANO MARCEDDU &amp; C. SNC, V.LE PORTO TORRES N° 12, 07100 SASSARI, P.I. 01487190900</t>
  </si>
  <si>
    <t>Z3D3A8CD73</t>
  </si>
  <si>
    <t>RDO per servizio di manutenzione e assistenza impianti elevatori</t>
  </si>
  <si>
    <t>Schindler S.P.A, VIA E. CERNUSCHI 1, MILANO, Partita IVA 00842990152;</t>
  </si>
  <si>
    <t xml:space="preserve">ZC43A8F6BD </t>
  </si>
  <si>
    <t>ACQUISTO FORNITURE PENITENZIARIE CHIAVI E SERRATURE</t>
  </si>
  <si>
    <t>MODERNINFISSI SRL, via di Fugnano n°1, 53037 San Gimignano (SI), P.I. 00068930528</t>
  </si>
  <si>
    <t xml:space="preserve">Z883A99030 </t>
  </si>
  <si>
    <t>SMALTIMENTO INERTI</t>
  </si>
  <si>
    <t>SOTGIU MAURO TRASPORTI, VIA PIRANDELLO N°7, 07100 SASSARI, P.I01934850908</t>
  </si>
  <si>
    <t xml:space="preserve">Z993A9AA57 </t>
  </si>
  <si>
    <t>ACQUISTO MACCHINETTE TAGLIACAPELLI</t>
  </si>
  <si>
    <t>F.lli Pavone 00604930701,VIA XXIV MAGGIO, 46, 86100, CAMPOBASSO (CB)</t>
  </si>
  <si>
    <t xml:space="preserve">ZD63A9B1F5 </t>
  </si>
  <si>
    <t>RDO MANUTENZIONE ORDINARIA AUTOMEZZI POLIZIA PENITENZIARIA</t>
  </si>
  <si>
    <t>OFFicine Sarvi Soc. Cooperativa Truncu eale Pennello B, 07100 Sassari SS;                                                                                              ACENTRASS V.I., P.I. 10217730018;                                              IRENEO CARTA E FIGLI S.r.l., P.I. 017373800902</t>
  </si>
  <si>
    <t>OFFicine Sarvi Soc. Cooperativa Truncu eale Pennello B, 07100 Sassari SS</t>
  </si>
  <si>
    <t xml:space="preserve">Z3F3A9B65C </t>
  </si>
  <si>
    <t>ACQUISTO BUSTE PER RIFIUTI</t>
  </si>
  <si>
    <t>CLEAN SERVICE SNC DI ACHENZA Via Predda Niedda, 10 07100 Sassari P.I. 01606120903</t>
  </si>
  <si>
    <t xml:space="preserve">Z043AA068B </t>
  </si>
  <si>
    <t>INTERVENTO CUCINA 41 BIS</t>
  </si>
  <si>
    <t xml:space="preserve">Z203AADA07 </t>
  </si>
  <si>
    <t xml:space="preserve">ZB33AADA6E </t>
  </si>
  <si>
    <t>ZC23ABBB14</t>
  </si>
  <si>
    <t>noleggio stampante a colori per ufficio matricola</t>
  </si>
  <si>
    <t xml:space="preserve">Z933ABD69C </t>
  </si>
  <si>
    <t>acquisto attrezzatura video</t>
  </si>
  <si>
    <t>DIMO S.p.A., VIA TRINO 119, 13100 VERCELLI (VC), P.I. 00170580062</t>
  </si>
  <si>
    <t>DIMO S.p.A., VIA TRINO 119, 13100 VERCELLI (VC), P.I. 00170580062ASSARI</t>
  </si>
  <si>
    <t xml:space="preserve">Z593AC04BF </t>
  </si>
  <si>
    <t>ACQUISTO ABBONAMENTO ANNUALE ATTI DI PG</t>
  </si>
  <si>
    <t>LAURUS ROBUFFO SRL, VIA DELLA MACCHIARELLA N°146, 00119 ROMA, P.I. 06798261001</t>
  </si>
  <si>
    <t xml:space="preserve">Z0D3AD8F00 </t>
  </si>
  <si>
    <t>ACQUISTO DIFFERENZIALE PER BIGA</t>
  </si>
  <si>
    <t>LA NUOVA BIGA’ SRL, via G. Galilei trav. I n° 8, 25010 San Zeno Naviglio (BS), C.F. 04043600982</t>
  </si>
  <si>
    <t xml:space="preserve">ZD13AD95BF </t>
  </si>
  <si>
    <t>ACCETTAZIONE PREVENTIVO RIPARAZIONE MONTACARICHI  EDIFICIO N° 11</t>
  </si>
  <si>
    <t xml:space="preserve">ZB73AE713A </t>
  </si>
  <si>
    <t xml:space="preserve">Affidamento per Acquisto materiale MOF </t>
  </si>
  <si>
    <t>BRICOMAN ITALIA Srl, VIA DELL’ESPERANTO N° 26/F, 37135 VERONA, P.I. 05602670969</t>
  </si>
  <si>
    <t xml:space="preserve">Z3A3AFD3CD </t>
  </si>
  <si>
    <t>SERVIZI DI VERIFICA IMPIANTI ELEVATORI</t>
  </si>
  <si>
    <t>EUROCERT S.P.A., via dell’Artigianato n°13, 40057 Granarolo dell’Emilia (BO), P.I. 01358390431</t>
  </si>
  <si>
    <t xml:space="preserve">Z413AFD6AB </t>
  </si>
  <si>
    <t xml:space="preserve">ZD63AFDA8D </t>
  </si>
  <si>
    <t>ACQUISTO MATERIALE ED ATTREZZATURE SPORTIVE PER ATTIVITà RICREATIVE E SPORTIVE</t>
  </si>
  <si>
    <t>ULTRAPROMEDIA SRL, VIA FLAMINIA 71 00196 ROMA PI 10324241008</t>
  </si>
  <si>
    <t xml:space="preserve">ZCE3AFDD4C </t>
  </si>
  <si>
    <t>FORNITURA MATERIALE VARIO PER SVOLGIMENTO CORSO SCUOLA SUPERIORE LICEO ARTISTICO</t>
  </si>
  <si>
    <t>PROCEDURA NEGOZIATA SENZA PUBBLICAZIONE BANDO</t>
  </si>
  <si>
    <t>CARTO COPY SERVICE Srl, ROMA, C.F. 04864781002; MONDOFFICE, CASTELLETTO CERVO (BI), P.I. 07491520156;</t>
  </si>
  <si>
    <t>GARA DESERTA</t>
  </si>
  <si>
    <t xml:space="preserve">ZEA3AFE8C4 </t>
  </si>
  <si>
    <t>FORNITURA GENERI CANCELLERIA  E ALTRO MATERIALE PER SVOLGIMENTO  ATTIVITà SCOLASTICHE</t>
  </si>
  <si>
    <t>CARTO COPY SERVICE Srl, VIA ADOLFO OMODEO n°21, ROMA, C.F. 04864781002                                                                                     CADSIT S.r.l.,Rovigo (RO), P.I. 00886720291;                                 CM GRAF DI MONICA MANIERI, L’AQUILA (AQ), C.F. MNRMNC70P42A345W;                                                                             DIGITEK DI DOMENICO MANIERI, ROMA (RM), C.F. MNRDNC54R10H501H;                                                                              EUR, SAN GIOVANNI VALDARNO (AR), P.I. 01417860515;        G.S.A. SERVICE DI SALA ALFREDO, ROMA (RM), C.F. SLALRD70S30H703G;                                                                MONDOFFICE, CASTELLETTO CERVO (BI), P.I. 07491520156;     VALSECCHI CANCELLERIA S.r.l.,MILANO (MI), P.I. 09521810961</t>
  </si>
  <si>
    <t>ZAF3B04A99</t>
  </si>
  <si>
    <t xml:space="preserve">MANUTENZIONE VEICOLO PP 676 </t>
  </si>
  <si>
    <t xml:space="preserve">Z763B04BE7 </t>
  </si>
  <si>
    <t>INTERVENTO SU TRITACARNE FIRMAR CUCINA DET.TI COMUNI</t>
  </si>
  <si>
    <t xml:space="preserve">Z193B098CE </t>
  </si>
  <si>
    <t>INTERVENTO AUTOSPURGO</t>
  </si>
  <si>
    <t>LEONI AMBIENTE SRL, Via Enrico Alberto D'Albertis, 15, 07046 Porto Torres (SS), P.I. 02704490909</t>
  </si>
  <si>
    <t xml:space="preserve">Z963B32FF5 </t>
  </si>
  <si>
    <t>TAGLIANDO AUTOMEZZI POLIZIA PENITENZIARIA</t>
  </si>
  <si>
    <t>Z393B36A3B</t>
  </si>
  <si>
    <t>ACQUISTO POZZETTO PER SEZIONE 41 BIS</t>
  </si>
  <si>
    <t xml:space="preserve">Z193B36A6E </t>
  </si>
  <si>
    <t>RIPARAZIONE FORNO CUCINA COMUNI</t>
  </si>
  <si>
    <t xml:space="preserve">Z1E3B58513 </t>
  </si>
  <si>
    <t>ACQUISTO MATERIALE PER PULIZIA DEI MEZZI</t>
  </si>
  <si>
    <t>Ferramenta Carboni S.r.l. Via Predda Niedda Sud Strada 43 - 07100 Sassari – Codice fiscale e p.iva :01149760900</t>
  </si>
  <si>
    <t xml:space="preserve">ZDC3B632D8 </t>
  </si>
  <si>
    <t>ACQUISTO VENTILATORI A SOFFITTO E A PARETE PER DET.TI</t>
  </si>
  <si>
    <t>DEALTEK SNC, VIA TIBURTO 41/A 00019 TIVOLI (RM), P.I. 15636211003</t>
  </si>
  <si>
    <t xml:space="preserve">ZC43B6362E </t>
  </si>
  <si>
    <t>MANUTENZIONE TRINCIA E DECESPUGLIATORE</t>
  </si>
  <si>
    <t>Agricola Sassarese z.ind.le P.Niedda Sud str 35 07100 SS P.I. 01891540906</t>
  </si>
  <si>
    <t xml:space="preserve"> Z9F3BBE7F8 </t>
  </si>
  <si>
    <t xml:space="preserve">ACQUISTO CARTA A4 E A3 </t>
  </si>
  <si>
    <t>PROMO SAFE, via Pisana n° 350, 50018 Scandicci (FI), P.I. 06780300486</t>
  </si>
  <si>
    <t xml:space="preserve">Z463BBE87E </t>
  </si>
  <si>
    <t xml:space="preserve">ACQUISTO MATERIALE MOF </t>
  </si>
  <si>
    <t xml:space="preserve">Z273BBE8F6 </t>
  </si>
  <si>
    <t>MANUTENZIONE INTERFERENZA CANALI</t>
  </si>
  <si>
    <t xml:space="preserve">Z6A3BBE95F </t>
  </si>
  <si>
    <t>INTERVENTO BOLLITORE A GAS REP . 41 BIS</t>
  </si>
  <si>
    <t xml:space="preserve">ZB83BBE9CE </t>
  </si>
  <si>
    <t>INTERVENTO AFFETTATRICE FIMAR</t>
  </si>
  <si>
    <t xml:space="preserve">ZF33BBEA05 </t>
  </si>
  <si>
    <t xml:space="preserve">ACQUISTO POZZETTO PER SEZIONE 41 BIS </t>
  </si>
  <si>
    <t xml:space="preserve">Z983BC0C52 </t>
  </si>
  <si>
    <t>INTERVENTO DI RIPRISTINO IMPIANTO VIDEOSORVEGLIANZA PER EVENTO CRITICO</t>
  </si>
  <si>
    <t>994089915F</t>
  </si>
  <si>
    <t>INTERVENTO DI RIPRISTINO ANTISCAVALCAMENTO E ANTINTRUSIONE</t>
  </si>
  <si>
    <t xml:space="preserve">Z413BC0C67 </t>
  </si>
  <si>
    <t>Z7C3BD0A8F</t>
  </si>
  <si>
    <t>ZD33BD192F</t>
  </si>
  <si>
    <t xml:space="preserve">Acquisto di 5 ventilconv. mantellato a parete </t>
  </si>
  <si>
    <t>Tecnomat, via Predda Niedda str.1 - 07100 SASSARI</t>
  </si>
  <si>
    <t>ZC038BD1AED</t>
  </si>
  <si>
    <t>Acquisto condizionatori d'aria "plit"</t>
  </si>
  <si>
    <t>ZD83BFE450</t>
  </si>
  <si>
    <t>Riparazione cuocipasta reparto 41/Bis</t>
  </si>
  <si>
    <t>ZDC3BFE564</t>
  </si>
  <si>
    <t>Intervento di ripristino su lavatrici ed asciugatrici</t>
  </si>
  <si>
    <t>Centro Assistenza Tecnica Campus, Z.I. Predda Niedda Strada 11 - 07100 SASSARI, P.I. 00369920905</t>
  </si>
  <si>
    <t>ZCD3C001B4</t>
  </si>
  <si>
    <t>Riparazione motozappa "Benassi"</t>
  </si>
  <si>
    <t>Mariani srl - via Caniga,18 - 07100 SASSARI, P.I. 01734890906</t>
  </si>
  <si>
    <t xml:space="preserve">Z423C09D64 </t>
  </si>
  <si>
    <t>ACQUISTO URGENTE DI BUSTE PER RACCOLTA DIFFERENZIATA</t>
  </si>
  <si>
    <t xml:space="preserve">Z973C0A598 </t>
  </si>
  <si>
    <t>Z913C0ADC8</t>
  </si>
  <si>
    <t xml:space="preserve">FORNITURA GENERI DI PULIZIA </t>
  </si>
  <si>
    <t>procedura negoziata</t>
  </si>
  <si>
    <t xml:space="preserve">F.lli Pavone 00604930701,VIA XXIV MAGGIO, 46, 86100, CAMPOBASSO (CB);                                     DECA di Palumbo Luca, P.I. 04660980725; DIAMANTE di Galeotti Giovanna, P.I. 01744240381; ; L’INFORMATICA S.A.S., P.I. 02198930840;                 LA CASALINDA, P.I. 00667690044; </t>
  </si>
  <si>
    <t xml:space="preserve">Z853C0E756 </t>
  </si>
  <si>
    <t>LAVORI DI MODIFICA IMPIANTI ELETTRICI REP. 41 BIS PER INSTALLAZIONE PRESE PER VENTILATORI</t>
  </si>
  <si>
    <t>999980869C</t>
  </si>
  <si>
    <t>Servizio di presidio manutenzione e riparazione impianti tecnologici</t>
  </si>
  <si>
    <t>GARA ANDATA DESERTA</t>
  </si>
  <si>
    <t xml:space="preserve">Z463C1A150 </t>
  </si>
  <si>
    <t>TAGLIANDO VEICOLO POL PEN PP457AG</t>
  </si>
  <si>
    <t xml:space="preserve">ZE13C1E0A9 </t>
  </si>
  <si>
    <t>IMPLEMENTAZIONE DEI SISTEMI DI CONDIZIONAMENTO MEDIANTE FORNITURA E POSA IN OPERA DI SPLIT</t>
  </si>
  <si>
    <t xml:space="preserve">Z783C25287 </t>
  </si>
  <si>
    <t>ACQUISTO BANDIERA EUROPEA</t>
  </si>
  <si>
    <t>GIESSE FORNITURE SRL, VIA CARLO FELICE 33, 07100 SASSARI, P.I. 01227010905</t>
  </si>
  <si>
    <t xml:space="preserve">Z5A3C3202F </t>
  </si>
  <si>
    <t>RIPARAZIONE FRIGORIFERO SEZIONE FEMMINILE</t>
  </si>
  <si>
    <t xml:space="preserve">Z483C331E2 </t>
  </si>
  <si>
    <t>INTERVENTO RIPRISTINO FUNZIONALITA’ IMPIANTI CLIMATIZZAZIONE</t>
  </si>
  <si>
    <t xml:space="preserve">Z973C3A161 </t>
  </si>
  <si>
    <t xml:space="preserve">Z1B3C5B99C </t>
  </si>
  <si>
    <t xml:space="preserve">fornitura gas mese di agosto </t>
  </si>
  <si>
    <t>Z302E72863</t>
  </si>
  <si>
    <t xml:space="preserve">Noleggio attrezzatura per corso antincendio </t>
  </si>
  <si>
    <t>A0387C6216</t>
  </si>
  <si>
    <t>CONTRATTO MANUTENZIONE IMPIANTI</t>
  </si>
  <si>
    <t>EDISON, VIA FULVIO TESTI 121, MILANO</t>
  </si>
  <si>
    <t>Z753C932A4</t>
  </si>
  <si>
    <t>TYRE'S CENTER - VIA GIOANNIS.13 - CAGLIARI P.IVA: 02861040927</t>
  </si>
  <si>
    <t xml:space="preserve">Z093CA08B0 </t>
  </si>
  <si>
    <t>ACQUISTO ATTREZZATURA INFORMATICA VARIA</t>
  </si>
  <si>
    <t xml:space="preserve"> CSC Centro Servizi Computer, Via Buccari, 8,  07100 Sassari, P.I. 017359209008,  </t>
  </si>
  <si>
    <t xml:space="preserve">Z743CB002C </t>
  </si>
  <si>
    <t>INTERVENTO AUTOSPURGO AGOSTO 2023</t>
  </si>
  <si>
    <t xml:space="preserve">ZCD3CB4D1B </t>
  </si>
  <si>
    <t>VERIFICA  STRAORDINARIA DI ATTIVAZIONE  IMPIANTI ELEVATORI</t>
  </si>
  <si>
    <t xml:space="preserve">Z183CC2EDA </t>
  </si>
  <si>
    <t>RIPARAZIONE CUCINA 6 FUOCHI CON FORNO SEZ. FEMM.LE</t>
  </si>
  <si>
    <t xml:space="preserve">Z5E3CC2F17 </t>
  </si>
  <si>
    <t>RIPARAZIONE N° 2 BOLLITORI SEZ. DET.TI COMUNI</t>
  </si>
  <si>
    <t xml:space="preserve">ZED3CC2F65 </t>
  </si>
  <si>
    <t>ACQUISTO POZZETTO FREEZER PER SEZ. PROTETTI</t>
  </si>
  <si>
    <t xml:space="preserve">Z183CC9AB4 </t>
  </si>
  <si>
    <t>FORNITURA GAS SETTEMBRE 2023</t>
  </si>
  <si>
    <t xml:space="preserve">ZF13CD8F7B </t>
  </si>
  <si>
    <t>ACQUISTO URGENTE CARTELLE SOSPESE</t>
  </si>
  <si>
    <t>CARTOPLAST BERTESI SRL, VIA PUGLIE N° 9, 41012 CARPI (MO), P.I. 00742440365</t>
  </si>
  <si>
    <t xml:space="preserve">Z103CD8FA0 </t>
  </si>
  <si>
    <t>ACQUISTO URGENTE CANCELLERIA</t>
  </si>
  <si>
    <t xml:space="preserve">ZF23CF345F </t>
  </si>
  <si>
    <t>ACQUISTO URGENTE MATERIALE MOF</t>
  </si>
  <si>
    <t xml:space="preserve">Z563CF9492 </t>
  </si>
  <si>
    <t xml:space="preserve">ACQUISTO URGENTE SCHEDE TELEFONICHE </t>
  </si>
  <si>
    <t xml:space="preserve">ZD63CF95BC </t>
  </si>
  <si>
    <t>ACQUISTO N° 2 KIT TAPPETINO PAVIMENTO</t>
  </si>
  <si>
    <t>G.L.M. SPA, LOC. COLGO’ 07026 OLBIA (SS), P.I.</t>
  </si>
  <si>
    <t>Z743D01250</t>
  </si>
  <si>
    <t>ACQUISTO N. 2 FRIGORIFERI SMEG 114 LT CLASSE E caserma agenti</t>
  </si>
  <si>
    <t xml:space="preserve">ZB03D15173 </t>
  </si>
  <si>
    <t>AFFIDAMENTO PER CONDUZIONE DEL CORSO BLSD</t>
  </si>
  <si>
    <t>ICHNOSSICUREZZA S.R.L., Z.I. PREDDA NIEDDA STR. 18 BIS, 07100 SASSARI, P.I. 02754910905</t>
  </si>
  <si>
    <t xml:space="preserve">ZDF3D18A3D </t>
  </si>
  <si>
    <t>INTERVENTO SU ARCHIVIO ROTAR</t>
  </si>
  <si>
    <t>ICAM SRL, S.P.237, 70017 PUTIGNANO (BA), P.I. 03685780722</t>
  </si>
  <si>
    <t xml:space="preserve">Z353D18F67 </t>
  </si>
  <si>
    <t xml:space="preserve">ACQUISTO BANDIERA PER COMMEMORAZIONE DOTT.SSA INCOLLU </t>
  </si>
  <si>
    <t>Z973D25F34</t>
  </si>
  <si>
    <t>FORNITURA GAS OTTOBRE 2023</t>
  </si>
  <si>
    <t>Z673D31C3E</t>
  </si>
  <si>
    <t>FORNITURA E INSTALLAZIONE MOTORE CON INVERTE GRUNFOS</t>
  </si>
  <si>
    <t>A02CB9CAEF</t>
  </si>
  <si>
    <t xml:space="preserve">servizio di somministrazione di snack e bevande calde/fredde, mediante distributori automatici </t>
  </si>
  <si>
    <t xml:space="preserve">BREAK VENDING S.R.L., VIALE PORTO TORRES N° 155/F, 07100 SASSARI, P.I. 02315580908;           ARTOM SRLS 02652040904 ITALIA SARDEGNA SASSARI PLOAGHE ;                                          COOPERATIVA SANT'ELIA 2003 S.C.A.R.L. 02847080922 ITALIA SARDEGNA CAGLIARI ;             CORRAINE FRANCESCO SRL DEI FRATELLI CORRAINE 01079850911 ITALIA SARDEGNA NUORO ORGOSOLO;                                                          COSTEMI S.R.L.S. 01588370914 ITALIA SARDEGNA NUORO MACOMER;                                                    DAB S.R.L. 03819350921 ITALIA SARDEGNA CAGLIARI ELMAS;                                                    GE.O.S. SARDEGNA S.P.A. 02365020904 ITALIA SARDEGNA CAGLIARI;                                               ISOLA CAFFE' S.R.L.S. 01258800950 ITALIA SARDEGNA ORISTANO GONNOSTRAMATZA;     JUNGLE CAFE DI PILUDU ROBERTA 04028940924 ITALIA SARDEGNA CAGLIARI;                                     KUKI DI DEIAS NICOLA 03996190926 ITALIA SARDEGNA CAGLIARI MONASTIR;                           MURA VALENTINA 03422470926 ITALIA SARDEGNA CAGLIARI ELMAS;                                                        PLUS SERVICES SRLS 03876370929 ITALIA SARDEGNA CAGLIARI;                                             SARDA SERVIZI AMBIENTALI 02474110927 ITALIA SARDEGNA SUD SARDEGNA SERRENTI;      TECNOZANDA SRL 03821610924 ITALIA SARDEGNA CAGLIARI ELMAS </t>
  </si>
  <si>
    <t>BREAK VENDING S.R.L., VIALE PORTO TORRES N° 155/F, 07100 SASSARI, P.I. 02315580908</t>
  </si>
  <si>
    <t xml:space="preserve">Z3D3D5F919 </t>
  </si>
  <si>
    <t>MANUTENZIONE VEICOLO PP 676 AG</t>
  </si>
  <si>
    <t xml:space="preserve">Auto A S.p.A., VIA PREDDA NIEDDA, 16, 07100, Sassari, Sassari, P.I:01216200905        </t>
  </si>
  <si>
    <t xml:space="preserve">ZF03D6F548 </t>
  </si>
  <si>
    <t>ACQUISTO MATERIALE NOVEMBRE 2023</t>
  </si>
  <si>
    <t xml:space="preserve">Z413D81765 </t>
  </si>
  <si>
    <t>RIPARAZIONE LAVATRICI PER LAVANDERIA</t>
  </si>
  <si>
    <t xml:space="preserve">Z2F3D87592 </t>
  </si>
  <si>
    <t>INTERVENTO RIPARAZIONE N° 2 BRASIERE</t>
  </si>
  <si>
    <t xml:space="preserve">Z473D89297 </t>
  </si>
  <si>
    <t>ACQUISTO MATERIALE TECNICO INFORMATICO</t>
  </si>
  <si>
    <t xml:space="preserve">Z873D8932C </t>
  </si>
  <si>
    <t>ACQUISTO TELEFONI DETENUTI (DA CARICARE)</t>
  </si>
  <si>
    <t xml:space="preserve">Z8A3D932D1 </t>
  </si>
  <si>
    <t>ACQUISTO MATERIALE IGIENICO</t>
  </si>
  <si>
    <t xml:space="preserve">AFFIDAMENTO DIRETTO CON CONFRONTO DI PREVENTIVI </t>
  </si>
  <si>
    <t xml:space="preserve">ZF13D93320 </t>
  </si>
  <si>
    <t>ACQUISTO FORNITURA DI MOBILIO PER GLI UFFICI</t>
  </si>
  <si>
    <t>Mondoffice S.r.l. Via per Gattinara, 17 13851 Castelletto Cervo (BI)-P.I. 07491520156</t>
  </si>
  <si>
    <t xml:space="preserve">Z353D93370 </t>
  </si>
  <si>
    <t>ACQUISTO FORNITURE ATTREZZATURE SPORTIVE</t>
  </si>
  <si>
    <t>SPORTIFY SRL  UNIPERSONALE  Sede legale :  Via Strada della Serenissima 5  31057 – SILEA  (TV)  P.Iva e C.F. : 04964880266</t>
  </si>
  <si>
    <t xml:space="preserve">Z913D933B9 </t>
  </si>
  <si>
    <t>ACQUISTO MATERIALE TECNICO PER LO SVOLGIMENTO DELLE ATTIVITA’ SCOLASTICHE DEL LICEO ARTISTICO</t>
  </si>
  <si>
    <t>BORGIONE, VIA G. GABRIELLI N° 1 , 10077 S.MAURIZIO CANAVESE (TO), P.I. 02027040019</t>
  </si>
  <si>
    <t xml:space="preserve">Z873D933F8 </t>
  </si>
  <si>
    <t>ACQUISTO FORNITURA MATERIALE VARIO PER LO SVOLGIMENTO DELLE ATTIVITA’ SCOLASTICHE</t>
  </si>
  <si>
    <t>NOVACART SRL, Via brigata sassari 25, Sestu (CA) P.i.03305710927</t>
  </si>
  <si>
    <t>Z003D96EB0</t>
  </si>
  <si>
    <t>MANUTENZIONE VEICOLO PP 807AE</t>
  </si>
  <si>
    <t>AFFIFAMENTO DIRETTO</t>
  </si>
  <si>
    <t>GLM SpA, v.le Porto Torres 125, 07100 Sassari, P.I. 01097790909</t>
  </si>
  <si>
    <t xml:space="preserve">Z323DA762F </t>
  </si>
  <si>
    <t>FORNITURA GAS NOVEMBRE 2023</t>
  </si>
  <si>
    <t xml:space="preserve">ZA23DA9A41 </t>
  </si>
  <si>
    <t>ACQUISTO 150 MATERASSI E 150 CUSCINI PER DETENUTI</t>
  </si>
  <si>
    <t>LORDFLEX’S, Via Carrara, 11, 60030 Serra de’ Conti (AN), P.I. 00190580423</t>
  </si>
  <si>
    <t xml:space="preserve">ZE83DB84D3 </t>
  </si>
  <si>
    <t>ACQUISTO BIGLIETTO TRAGHETTO PER PULLMAN POLIZIA PENITENZIARIA</t>
  </si>
  <si>
    <t>TIRRENIA COMPAGNIA ITALIANA DI NAVIGAZIONE, VIA LARGA N° 26, 20122 MILANO, P.I.  06784021211</t>
  </si>
  <si>
    <t>Z673DD7382</t>
  </si>
  <si>
    <t>ACCETTAZIONE PREVENTIVO RIPARAZIONE ASCENSORE REP. COMUNI</t>
  </si>
  <si>
    <t>Z573DD760F</t>
  </si>
  <si>
    <t>LAVORI DI MANUTENZIONE GUASTO IMPIANTI TUBAZIONE ACQUA</t>
  </si>
  <si>
    <t xml:space="preserve">ZF93DDF31A </t>
  </si>
  <si>
    <t xml:space="preserve">VERIFICA CANALI BANDA 31 E 32 E SINTONIZZAZIONE CANALE 59 </t>
  </si>
  <si>
    <t>MEPA - ORDINE DIRETTO nr.7178948 DEL 03.03.2023   (AFFIDAMENTO DIRETTO IN ADESIONE AD ACCORDO QUADRO/CONVENZIONE)</t>
  </si>
  <si>
    <t xml:space="preserve"> MEPA -  ORDINE DIRETTO nr.7290941  DEL 07/06/2023                                                          (CONVENZIONE “FORNITURA CARBURANTI RETE - Buoni acquisto 2 - Lotto 1 - Carburante per autotrazione mediante buoni d'acquisto”)  </t>
  </si>
  <si>
    <t>MEPA - ORDINE DIRETTO nr.  7339502  DEL   10/07/2023   (AFFIDAMENTO DIRETTO IN ADESIONE AD ACCORDO QUADRO/CONVENZIONE Energia Elettrica 20)</t>
  </si>
  <si>
    <t>MEPA - ORDINE DIRETTO nr. 7382154   DEL  28.08.2023   (AFFIDAMENTO DIRETTO IN ADESIONE AD ACCORDO QUADRO/CONVENZIONE)</t>
  </si>
  <si>
    <t xml:space="preserve"> MEPA -  ORDINE DIRETTO nr.7476327      DEL  02/11/2023                                    (CONVENZIONE “FORNITURA CARBURANTI RETE - Buoni acquisto 2 - Lotto 1 - Carburante per autotrazione mediante buoni d'acquisto”)  </t>
  </si>
  <si>
    <t>MEPA - ORDINE DIRETTO nr.7559898 DEL   20/12/2023  (AFFIDAMENTO DIRETTO IN ADESIONE AD ACCORDO QUADRO/CONVENZIONE  Lotto 1 - Apparecchiature multifunzione A4 B/N, unitamente ai servizi connessi, ai materiali di consumo e ai servizi opzionali)</t>
  </si>
  <si>
    <t>MEPA - ORDINE DIRETTO nr. 7562176   DEL 20/12/2023 (AFFIDAMENTO DIRETTO IN ADESIONE AD ACCORDO QUADRO/CONVENZIONE Lotto 3 - Stampanti di rete A3/A4 a colori, unitamente ai servizi connessi, ai materiali di consumo e ai servizi opzionali)</t>
  </si>
  <si>
    <t>Contratti di forniture, beni e servizi
Anno 2023
Dati aggiornati al 31 dicembre 2023</t>
  </si>
  <si>
    <r>
      <t xml:space="preserve">Dipartimento Amministrazione Penitenziaria - </t>
    </r>
    <r>
      <rPr>
        <b/>
        <u/>
        <sz val="20"/>
        <color theme="1"/>
        <rFont val="Titillium"/>
      </rPr>
      <t>PRAP  Sardegna</t>
    </r>
    <r>
      <rPr>
        <b/>
        <sz val="20"/>
        <color theme="1"/>
        <rFont val="Titillium"/>
      </rPr>
      <t xml:space="preserve">   - </t>
    </r>
    <r>
      <rPr>
        <b/>
        <u/>
        <sz val="20"/>
        <color theme="1"/>
        <rFont val="Titillium"/>
      </rPr>
      <t>C.F.  92094200927</t>
    </r>
    <r>
      <rPr>
        <b/>
        <sz val="20"/>
        <color theme="1"/>
        <rFont val="Titillium"/>
      </rPr>
      <t xml:space="preserve">  </t>
    </r>
  </si>
  <si>
    <t xml:space="preserve">(€.4.270,00 </t>
  </si>
  <si>
    <t xml:space="preserve">€.11.872,10          </t>
  </si>
  <si>
    <t>PRAP SARDEGNA</t>
  </si>
  <si>
    <t>Acquisto di pneumatici Michelin</t>
  </si>
  <si>
    <t>Riparazione pneumatico sul mezzo trasp</t>
  </si>
  <si>
    <t>Analisi campionamento acqua</t>
  </si>
  <si>
    <t>Campionamento e assistenza per analisi</t>
  </si>
  <si>
    <t>Riparazione DVR Pelco</t>
  </si>
  <si>
    <t>Riparazione e sostituzione pneumatici</t>
  </si>
  <si>
    <t>Smontaggio e sostituzione pneumatici</t>
  </si>
  <si>
    <t>Montaggio ed equilibratura 4 pneumatici</t>
  </si>
  <si>
    <t>Tagliando moto</t>
  </si>
  <si>
    <t>Progetto per l'installazione VMC</t>
  </si>
  <si>
    <t>Sostituzione valvola di sicurezza del collettore</t>
  </si>
  <si>
    <t>Sostituzione valvola di comando terza caldaia</t>
  </si>
  <si>
    <t>Manutenzione veicolo Tekne Horton</t>
  </si>
  <si>
    <t>Riparazione montacarichi detentivo maschile</t>
  </si>
  <si>
    <t>Riparazione attrezzatura cucina detentivo maschile</t>
  </si>
  <si>
    <t>Riparazione delle attrezzature cucina</t>
  </si>
  <si>
    <t>Riparazione dei forni</t>
  </si>
  <si>
    <t>Riparazione attrezzatura lavanderia detentivo maschile</t>
  </si>
  <si>
    <t>Fornitura e posa interruttore/contatore Labor Tiscali</t>
  </si>
  <si>
    <t>Materiale informatico per videoconferenze</t>
  </si>
  <si>
    <t>Verifica tecnica impianto videosorveglianza</t>
  </si>
  <si>
    <t>Verifica tecnica antiscavalcamento lato b2</t>
  </si>
  <si>
    <t>Controllo semestrale antincendi</t>
  </si>
  <si>
    <t>Fornitura di componenti elettronici</t>
  </si>
  <si>
    <t>Acquisto di n.2  DVR Pelco</t>
  </si>
  <si>
    <t>Fornitura sacchi per la raccolta differenziata</t>
  </si>
  <si>
    <t>Acquisto materiale per serrature cancelli</t>
  </si>
  <si>
    <t>Acquisto materiale per il ripristino rotonde</t>
  </si>
  <si>
    <t>Sostituzione, equilibratura, convergenza pneumatici</t>
  </si>
  <si>
    <t>Prova di affidabilità motoveicolo Aprilia</t>
  </si>
  <si>
    <t>Fornitura ricambi officina</t>
  </si>
  <si>
    <t>Riparazione impianto elevatore Caserma Agenti</t>
  </si>
  <si>
    <t>Esercitazioni poligono di tiro gennaio 2023</t>
  </si>
  <si>
    <t>Esercitazioni poligono di tiro febbraio 2023</t>
  </si>
  <si>
    <t>Esercitazioni poligono di tiro marzo 2023</t>
  </si>
  <si>
    <t>Esercitazioni poligono di tiro aprile 2023</t>
  </si>
  <si>
    <t>Trasporto detenuti con ambulanza marzo 2023</t>
  </si>
  <si>
    <t>trasporto detenuti con ambulanza maggio 2023</t>
  </si>
  <si>
    <t>Esercitazioni poligono di tiro maggio 2023</t>
  </si>
  <si>
    <t>Smaltimento toner esausti ed apparecchiature informat</t>
  </si>
  <si>
    <t xml:space="preserve">Fornitura dischi per tagliaverdure </t>
  </si>
  <si>
    <t>Adeguamento normativa antincendio Sala Teatro</t>
  </si>
  <si>
    <t xml:space="preserve">Fornitura bandiere Italia e Europa </t>
  </si>
  <si>
    <t>Acquisto materiale per salette videobox</t>
  </si>
  <si>
    <t xml:space="preserve">Acquisto monitor 55'' </t>
  </si>
  <si>
    <t>Acquisto ventilatori a parete</t>
  </si>
  <si>
    <t>Noleggio fotocopiatori</t>
  </si>
  <si>
    <t>Fornitura ricambi officina interna</t>
  </si>
  <si>
    <t>Convenzione medico del lavoro 2023</t>
  </si>
  <si>
    <t>Acquisto cassonetti per raccolta differenziata</t>
  </si>
  <si>
    <t>Acquisto sacchi di sale-addolcitori</t>
  </si>
  <si>
    <t>Fornitura materiale vario per la caserma agenti</t>
  </si>
  <si>
    <t>Acquisto cavi e adattatore per monitor 55''</t>
  </si>
  <si>
    <t>Acquisto cavo HDMI</t>
  </si>
  <si>
    <t>Fornitura tamponi rapidi per il personale NTP</t>
  </si>
  <si>
    <t>Acquisto fotometro per la rilevazione del cloro</t>
  </si>
  <si>
    <t>Lavaggio e disinfezione straordinaria</t>
  </si>
  <si>
    <t>Fornitura materiale vario MOF</t>
  </si>
  <si>
    <t>Acquisto n.2 centraline per trattore elettrico Bigà</t>
  </si>
  <si>
    <t>Fornitura di materiale edile vario</t>
  </si>
  <si>
    <t>Fornitura di materiale vario di ferramenta</t>
  </si>
  <si>
    <t>Fornitura materiale idraulico</t>
  </si>
  <si>
    <t>Fornitura materiale ferramenta</t>
  </si>
  <si>
    <t>Acquisto estintori per corso antincendio</t>
  </si>
  <si>
    <t>Fornitura GPL serbatoio poligono di tiro Monastir</t>
  </si>
  <si>
    <t>Esercitazioni poligono di tiro giugno 2023</t>
  </si>
  <si>
    <t>Fornitura materiale allestimento foresteria</t>
  </si>
  <si>
    <t>Acquisto materiale vario mof</t>
  </si>
  <si>
    <t xml:space="preserve">Acquisto raffrescatori </t>
  </si>
  <si>
    <t>Acquisto D.P.I. per la Cucina Detenuti</t>
  </si>
  <si>
    <t>Acquisto cuocipasta</t>
  </si>
  <si>
    <t>Installazione di n. 9 climatizzatori</t>
  </si>
  <si>
    <t>Sostituzione parabrezza anteriore del mezzo IVECO</t>
  </si>
  <si>
    <t>Acquisto della fornitura di ricambi vari per l'officina</t>
  </si>
  <si>
    <t>Progettazione strutturale della tettoia fotovoltaica</t>
  </si>
  <si>
    <t>Acquisto filtri per fornitura officina interna</t>
  </si>
  <si>
    <t>Intervento con autospurgo presso locale cucina</t>
  </si>
  <si>
    <t>Acquisto materiale di cancelleria</t>
  </si>
  <si>
    <t>Acquisto materiale di cancelleria scuola detenuti</t>
  </si>
  <si>
    <t>Manutenzione impianto elevatore GE0690</t>
  </si>
  <si>
    <t>Manutenzione impianto elevatore GE0686 e GE0685</t>
  </si>
  <si>
    <t>Acquisto bandiere Italia e ONU</t>
  </si>
  <si>
    <t>Forniture di attrezzature per uffici</t>
  </si>
  <si>
    <t>Acquisto DPI per la cucina detenuti</t>
  </si>
  <si>
    <t>Fornitura di centralina per automezzo FIAT DUCATO</t>
  </si>
  <si>
    <t>Riparazione cerchio in lega per l'automezzo FIAT SCUDO</t>
  </si>
  <si>
    <t>Acquisto e sostituzione pneumatici</t>
  </si>
  <si>
    <t>Riparazione e verniciatura del carro-soccorso</t>
  </si>
  <si>
    <t xml:space="preserve">Acquisto rubinetteria SA.FA. </t>
  </si>
  <si>
    <t>Acquisto e sostituzione n. 4 pneumatici</t>
  </si>
  <si>
    <t>Acquisto Booster portatile marca Telwin</t>
  </si>
  <si>
    <t>Acquisto cassette di pronto soccorso per automezzi</t>
  </si>
  <si>
    <t>Corso di formazione CIPM</t>
  </si>
  <si>
    <t xml:space="preserve">Ideazione grafica e stampa opuscoli </t>
  </si>
  <si>
    <t>Ripristino del sistema ispezione colli</t>
  </si>
  <si>
    <t>Acquisto attuatori oleodinamici</t>
  </si>
  <si>
    <t>Intervento telefonia detenuti</t>
  </si>
  <si>
    <t>Acquisto di una turbina per l'automezzo</t>
  </si>
  <si>
    <t>Acquisto libri sulla tematica Codice contro le molestie…</t>
  </si>
  <si>
    <t>Ripristino perdita acqua calda surriscaldata</t>
  </si>
  <si>
    <t>Acquisto cancelleria per le attività scolastiche dei detenuti</t>
  </si>
  <si>
    <t>Riparazione pneumatici</t>
  </si>
  <si>
    <t>Acquisto gasolio per gruppo elettrogeno</t>
  </si>
  <si>
    <t>Ricerca e ripristino perdita acqua impianto riscaldam</t>
  </si>
  <si>
    <t>Sostituzione del circolatore acqua calda sanitaria</t>
  </si>
  <si>
    <t>Sostituzione di n.3 boyleer</t>
  </si>
  <si>
    <t>Riparazione perdita acqua impianto di riscaldamento</t>
  </si>
  <si>
    <t>Fornitura e posa in opera di un citofono in sala regia</t>
  </si>
  <si>
    <t>Acquisto materiale vario per officina meccanica</t>
  </si>
  <si>
    <t>Prova di affidabilità e test freni</t>
  </si>
  <si>
    <t>Servizio di revisione di una pompa e sei iniettori</t>
  </si>
  <si>
    <t>Noleggio di un sistema di continuità per il gruppo elettrog</t>
  </si>
  <si>
    <t>Acquisto mixer per attività ricreative detenuti</t>
  </si>
  <si>
    <t>Demolizione veicoli</t>
  </si>
  <si>
    <t>Fornitura filtri maschere antigas</t>
  </si>
  <si>
    <t>Acquisto 4 lettori rilevazione presenze</t>
  </si>
  <si>
    <t>Fornitura DPI</t>
  </si>
  <si>
    <t>Manutenzione cuocipasta</t>
  </si>
  <si>
    <t>Manutenzione della cucina sei fuochi</t>
  </si>
  <si>
    <t>Trasporto detenuti con ambulanza agosto 2023</t>
  </si>
  <si>
    <t>Acquisto sanitari bagno per cdp</t>
  </si>
  <si>
    <t>Acquisto serrature per antina nottolino</t>
  </si>
  <si>
    <t xml:space="preserve">Acquisto test antidroga </t>
  </si>
  <si>
    <t>Fornitura di stampanti multifunzione</t>
  </si>
  <si>
    <t>Acquisto materiale per laboratorio MOF</t>
  </si>
  <si>
    <t>Acquisto TV per la palestra detenuti</t>
  </si>
  <si>
    <t>Acquisto attrezzature per uffici</t>
  </si>
  <si>
    <t>Acquisto materiale igienico sanitario</t>
  </si>
  <si>
    <t>Acquisto porte REI</t>
  </si>
  <si>
    <t>Acquisto libri per le attività scolastiche detenuti</t>
  </si>
  <si>
    <t>Attrezzature per la palestra detenuti</t>
  </si>
  <si>
    <t>Acquisto sacchi per raccolta differenziata</t>
  </si>
  <si>
    <t>Acquisto stampanti multifunzione</t>
  </si>
  <si>
    <t>Acquisto attrezzatute palestra detenuti</t>
  </si>
  <si>
    <t>Acquisto notebook per area trattamentale</t>
  </si>
  <si>
    <t>Affidamento diretto</t>
  </si>
  <si>
    <t xml:space="preserve">ODA MEPA </t>
  </si>
  <si>
    <t>RDO MEPA</t>
  </si>
  <si>
    <t>Accordo quadro</t>
  </si>
  <si>
    <t>Trattativa Diretta MEPA</t>
  </si>
  <si>
    <t>E. 1.306,83+IVA</t>
  </si>
  <si>
    <t>E. 60,00+IVA</t>
  </si>
  <si>
    <t>E. 1.921,15+IVA</t>
  </si>
  <si>
    <t>E. 164,00+IVA</t>
  </si>
  <si>
    <t xml:space="preserve">E. 120,00+IVA </t>
  </si>
  <si>
    <t>E. 186,70+IVA</t>
  </si>
  <si>
    <t>E. 1.192,80+IVA</t>
  </si>
  <si>
    <t>E. 606,40+IVA</t>
  </si>
  <si>
    <t>E. 468,99+IVA</t>
  </si>
  <si>
    <t>E. 2.400,00+IVA</t>
  </si>
  <si>
    <t>E. 543,63+IVA</t>
  </si>
  <si>
    <t>E. 2.854,13+IVA</t>
  </si>
  <si>
    <t>E. 1.106,00+IVA</t>
  </si>
  <si>
    <t>E. 650,00+IVA</t>
  </si>
  <si>
    <t>E. 2.525,50+IVA</t>
  </si>
  <si>
    <t>E. 187,50+IVA</t>
  </si>
  <si>
    <t>E. 455,00+IVA</t>
  </si>
  <si>
    <t>E. 550,00+IVA</t>
  </si>
  <si>
    <t>E. 881,75+IVA</t>
  </si>
  <si>
    <t>E. 363,69+IVA</t>
  </si>
  <si>
    <t>E. 640,00+IVA</t>
  </si>
  <si>
    <t>E. 2.218,70+IVA</t>
  </si>
  <si>
    <t>E. 64,20+IVA</t>
  </si>
  <si>
    <t>E.1.384,00+IVA</t>
  </si>
  <si>
    <t>E. 572,50+IVA</t>
  </si>
  <si>
    <t>E. 6.823,00+IVA</t>
  </si>
  <si>
    <t>E. 5.410,00+IVA</t>
  </si>
  <si>
    <t>E. 80,46+IVA</t>
  </si>
  <si>
    <t>E. 66,71+IVA</t>
  </si>
  <si>
    <t>E. 111,94+IVA</t>
  </si>
  <si>
    <t>E. 380,00+IVA</t>
  </si>
  <si>
    <t>E. 600,00+IVA</t>
  </si>
  <si>
    <t>E. 1.200,00+IVA</t>
  </si>
  <si>
    <t>E. 1.500,00+IVA</t>
  </si>
  <si>
    <t>E. 900,00+IVA</t>
  </si>
  <si>
    <t>E. 212,00+IVA</t>
  </si>
  <si>
    <t>E. 698,33+IVA</t>
  </si>
  <si>
    <t>E. 2.000,00+IVA</t>
  </si>
  <si>
    <t>E. 500,00+IVA</t>
  </si>
  <si>
    <t>E. 5.783,20+IVA</t>
  </si>
  <si>
    <t>E. 231,40+IVA</t>
  </si>
  <si>
    <t>E. 369,77+IVA</t>
  </si>
  <si>
    <t>E. 1.107,00+IVA</t>
  </si>
  <si>
    <t>E. 2.640,00+IVA</t>
  </si>
  <si>
    <t>E. 13.000+IVA</t>
  </si>
  <si>
    <t>E. 25.000+IVA</t>
  </si>
  <si>
    <t>E. 1.350,00+IVA</t>
  </si>
  <si>
    <t>E. 58,03+IVA</t>
  </si>
  <si>
    <t>E. 166,45+IVA</t>
  </si>
  <si>
    <t>E. 93,27+IVA</t>
  </si>
  <si>
    <t>E. 40,98+IVA</t>
  </si>
  <si>
    <t>E. 115,24+IVA</t>
  </si>
  <si>
    <t>E. 766,00+IVA</t>
  </si>
  <si>
    <t>E. 598,00+IVA</t>
  </si>
  <si>
    <t>E. 335,25+IVA</t>
  </si>
  <si>
    <t>E. 200,00+IVA</t>
  </si>
  <si>
    <t>E. 250,00+IVA</t>
  </si>
  <si>
    <t>E. 2.075,46+IVA</t>
  </si>
  <si>
    <t>E. 300,00+IVA</t>
  </si>
  <si>
    <t>E. 1.000,00+IVA</t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</si>
  <si>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446,70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</si>
  <si>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681,90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</si>
  <si>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6.034,00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</si>
  <si>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3.350,00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</si>
  <si>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414,58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</si>
  <si>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2.567,00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</si>
  <si>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545,70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</si>
  <si>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400,00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</si>
  <si>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1.231,10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</si>
  <si>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2.029,50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</si>
  <si>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320,00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</si>
  <si>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109,50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</si>
  <si>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1"/>
      </rPr>
      <t xml:space="preserve"> 857,70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</si>
  <si>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400,00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</si>
  <si>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3.719,88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</si>
  <si>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2.342,62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</si>
  <si>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1.200,00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</si>
  <si>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80,00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</si>
  <si>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1.050,80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</si>
  <si>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5.822,50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</si>
  <si>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2.661,25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</si>
  <si>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325, 96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</si>
  <si>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209,00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</si>
  <si>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244,00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</si>
  <si>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2.500,00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</si>
  <si>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2.366,80 + IVA</t>
    </r>
  </si>
  <si>
    <t>3335,60 + IVA</t>
  </si>
  <si>
    <t>2353,44 + IVA</t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</si>
  <si>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45,00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</si>
  <si>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430,00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</si>
  <si>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5.443,49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</si>
  <si>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6.877,53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</si>
  <si>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511,29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</si>
  <si>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109,00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</si>
  <si>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557,11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</si>
  <si>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1.201,29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</si>
  <si>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1.016,08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</si>
  <si>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1.114,34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</si>
  <si>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490,39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</si>
  <si>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431,07 +IVA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</si>
  <si>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2.272,80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</si>
  <si>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24,59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</si>
  <si>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966,50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</si>
  <si>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4.695,11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</si>
  <si>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872,00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</si>
  <si>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200,00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</si>
  <si>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1.736,00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</si>
  <si>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6.465,50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</si>
  <si>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504,24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</si>
  <si>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612,75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</si>
  <si>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1.005,33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</si>
  <si>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73,00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</si>
  <si>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270,00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</si>
  <si>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1.199,12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</si>
  <si>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3.302,44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</si>
  <si>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8.309,30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</si>
  <si>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1.587,00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</si>
  <si>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870,00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</si>
  <si>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12.065,40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</si>
  <si>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3.218,00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</si>
  <si>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884,60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</si>
  <si>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4.890,00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</si>
  <si>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2.441,70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</si>
  <si>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1.938,60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</si>
  <si>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11.584,00 + IVA</t>
    </r>
  </si>
  <si>
    <r>
      <rPr>
        <sz val="11"/>
        <color theme="1"/>
        <rFont val="Calibri"/>
        <family val="2"/>
      </rPr>
      <t>€</t>
    </r>
    <r>
      <rPr>
        <sz val="11"/>
        <color theme="1"/>
        <rFont val="Times New Roman"/>
        <family val="2"/>
      </rPr>
      <t xml:space="preserve"> 647,00 + IVA</t>
    </r>
  </si>
  <si>
    <t>Determina n. 40 del 14/03/2023</t>
  </si>
  <si>
    <t>Determina n. 44 del 17/03/2023</t>
  </si>
  <si>
    <t>Determina n. 10 del 18/01/2023</t>
  </si>
  <si>
    <t>Determina n. 11 del 25/01/2023</t>
  </si>
  <si>
    <t>Determina n. 75 del 20/06/2023</t>
  </si>
  <si>
    <t>Determina n. 12 del 25/01/2023</t>
  </si>
  <si>
    <t>Determina n. 72 del 16/06/2023</t>
  </si>
  <si>
    <t>Determina n. 43 del 17/03/2023</t>
  </si>
  <si>
    <t>Determina n. 57 del 27/04/2023</t>
  </si>
  <si>
    <t>Determina n. 66 del 30/05/2023</t>
  </si>
  <si>
    <t>Determina n. 8 del 17/01/2023</t>
  </si>
  <si>
    <t>Determina n.14 del 26/01/2023</t>
  </si>
  <si>
    <t>Determina n. 31 del 21/02/2023</t>
  </si>
  <si>
    <t>Determina n. 9 del 17/01/2023</t>
  </si>
  <si>
    <t>Determina n. 5 del 17/01/2023</t>
  </si>
  <si>
    <t>Determina n. 7 del 17/01/2023</t>
  </si>
  <si>
    <t>Determina n. 13 del 25/01/2023</t>
  </si>
  <si>
    <t>Determina n. 4 del 17/01/2023</t>
  </si>
  <si>
    <t>Determina n. 59 del 04/05/2023</t>
  </si>
  <si>
    <t>Determina n. 17 del 07/02/2023</t>
  </si>
  <si>
    <t>Determina n. 61 del 08/05/2023</t>
  </si>
  <si>
    <t>Determina n. 51 del 04/04/2023</t>
  </si>
  <si>
    <t>Determina n. 47 del 22/03/2023</t>
  </si>
  <si>
    <t>Determina n. 35 del 07/03/2023</t>
  </si>
  <si>
    <t>Determina n. 80 del 26/06/2023</t>
  </si>
  <si>
    <t>Determina n. 74 del 19/06/2023</t>
  </si>
  <si>
    <t>Determina n. 27 del 16/02/2023</t>
  </si>
  <si>
    <t>Determina n. 52 del 06/04/2023</t>
  </si>
  <si>
    <t>Determina n. 45 del 17/03/2023</t>
  </si>
  <si>
    <t>Determina n. 73 del 16/06/2023</t>
  </si>
  <si>
    <t>Determina n. 37 del 08/03/2023</t>
  </si>
  <si>
    <t>Determina n. 25 del 14/02/2023</t>
  </si>
  <si>
    <t>Determina n. 29 del 20/02/2023</t>
  </si>
  <si>
    <t>Determina n. 30 del 21/02/2023</t>
  </si>
  <si>
    <t>Determina n. 32 del 23/02/2023</t>
  </si>
  <si>
    <t>Determina n. 49 del 04/04/2023</t>
  </si>
  <si>
    <t>Determina n. 50 del 04/04/2023</t>
  </si>
  <si>
    <t>Determina n. 69 del 06/06/2023</t>
  </si>
  <si>
    <t>Determina n. 54 del 17/04/2023</t>
  </si>
  <si>
    <t>Determina n. 16 del 07/02/2023</t>
  </si>
  <si>
    <t>Determina n. 23 del 13/02/2023</t>
  </si>
  <si>
    <t>Determina n. 68 del 06/05/2023</t>
  </si>
  <si>
    <t>Determina n. 64 del 30/03/2023</t>
  </si>
  <si>
    <t>Determina n. 33 del 06/03/2023</t>
  </si>
  <si>
    <t>Determina n. 34 del 06/03/2023</t>
  </si>
  <si>
    <t>Determina n. 81 del 26/06/2023</t>
  </si>
  <si>
    <t>Determina n. 2 del 09/01/2023</t>
  </si>
  <si>
    <t>Determina n. 19 del 09/02/2023</t>
  </si>
  <si>
    <t>Determina n. 20 del 09/02/2023</t>
  </si>
  <si>
    <t>Determina n. 58 del 03/05/2023</t>
  </si>
  <si>
    <t>Determina n. 55 del 18/04/2023</t>
  </si>
  <si>
    <t>Determina n 26 del 16/02/2023</t>
  </si>
  <si>
    <t>Determina n. 52 del 04/04/2023</t>
  </si>
  <si>
    <t>Determina n. 42 del 16/03/2023</t>
  </si>
  <si>
    <t>Determina n. 3 del 17/01/2023</t>
  </si>
  <si>
    <t>Determina n. 24 del 14/02/2023</t>
  </si>
  <si>
    <t>Determina n. 18 del 09/02/2023</t>
  </si>
  <si>
    <t>Determina n. 56 del 18/04/2023</t>
  </si>
  <si>
    <t>Determina n. 62 del 09/05/2023</t>
  </si>
  <si>
    <t>Determina n. 22 del 13/02/2023</t>
  </si>
  <si>
    <t>Determina n. 77 del 19/05/2023</t>
  </si>
  <si>
    <t>Determina n. 79 del 22/06/2023</t>
  </si>
  <si>
    <t>Determina n. 71 del 15/06/2023</t>
  </si>
  <si>
    <t>Determina n. 6 del 17/01/2023</t>
  </si>
  <si>
    <t>Determina n. 63 del 30/05/2023</t>
  </si>
  <si>
    <t>Determin n. 15 del 07/02/2023</t>
  </si>
  <si>
    <t>Determina n. 65 del 30/05/2023</t>
  </si>
  <si>
    <t>Determina n. 11A</t>
  </si>
  <si>
    <t>Determina n. 116 del 29/09/2023</t>
  </si>
  <si>
    <t>Determina n. 81 del 03/07/2023</t>
  </si>
  <si>
    <t>Determina n. 90 del 21/07/2023</t>
  </si>
  <si>
    <t>Determina n. 92 del 25/07/2023</t>
  </si>
  <si>
    <t>Determina n. 94 del 26/07/2023</t>
  </si>
  <si>
    <t>Determina n. 95 del 26/07/2023</t>
  </si>
  <si>
    <t>Determina n. 97 del 28/07/2023</t>
  </si>
  <si>
    <t>Determina n. 98 del 28/07/2023</t>
  </si>
  <si>
    <t>Determina n. 101 del 23/08/2023</t>
  </si>
  <si>
    <t>Determina n. 104 del 24/08/2023</t>
  </si>
  <si>
    <t>Determina n. 105 del 24/08/2023</t>
  </si>
  <si>
    <t>Determina n. 108 del 04/09/2023</t>
  </si>
  <si>
    <t>Determina n. 109 del 04/09/2023</t>
  </si>
  <si>
    <t>Determina n. 126 del 12/10/2023</t>
  </si>
  <si>
    <t>Determina n. 127 del 12/10/2023</t>
  </si>
  <si>
    <t>Determina n. 131 del 13/10/2023</t>
  </si>
  <si>
    <t>Determina n.135 del 31/10/2023</t>
  </si>
  <si>
    <t>Determina n. 169/B del 05/12/2023</t>
  </si>
  <si>
    <t>Determina n. 200 del 20/12/2023</t>
  </si>
  <si>
    <t>Determina n. 119 del 04/10/2023</t>
  </si>
  <si>
    <t>Determina n. 120 del 05/10/2023</t>
  </si>
  <si>
    <t>Determina  n. 121 del 05/10/2023</t>
  </si>
  <si>
    <t>Determina n. 128 del 13/10/2023</t>
  </si>
  <si>
    <t>Determina n. 129 del 13/10/2023</t>
  </si>
  <si>
    <t>Determina n. 142 del 16/11/2023</t>
  </si>
  <si>
    <t>Determina n. 146 del 22/11/2023</t>
  </si>
  <si>
    <t>Determina n. 148 del 22/11/2023</t>
  </si>
  <si>
    <t>Determina n. 149 del 23/11/2023</t>
  </si>
  <si>
    <t>Determina n. 150 del 24/11/2023</t>
  </si>
  <si>
    <t>Determina n. 151 del 24/11/2023</t>
  </si>
  <si>
    <t>Determina n. 152 del 24/11/2023</t>
  </si>
  <si>
    <t>Determina n. 153 del 27/11/2023</t>
  </si>
  <si>
    <t>Determina n. 154 del 28/11/2023</t>
  </si>
  <si>
    <t>Determina n. 161 del 29/11/2023</t>
  </si>
  <si>
    <t>Determina n. 162 del 29/11/2023</t>
  </si>
  <si>
    <t>Determina n. 163 del 29/11/2023</t>
  </si>
  <si>
    <t>Determina n. 167 del 04/12/2023</t>
  </si>
  <si>
    <t>Determina n. 170 del 06/12/2023</t>
  </si>
  <si>
    <t>Determina n. 172 del 07/12/2023</t>
  </si>
  <si>
    <t>Determina n. 175 del 07/12/2023</t>
  </si>
  <si>
    <t>Determina n. 176 del 12/12/2023</t>
  </si>
  <si>
    <t>Determina n. 177 del 12/12/2023</t>
  </si>
  <si>
    <t>Determina n. 178 del 12/12/2023</t>
  </si>
  <si>
    <t>Determina n. 179 del 12/12/2023</t>
  </si>
  <si>
    <t>Determina n. 181 del 12/12/2023</t>
  </si>
  <si>
    <t>Determina n. 184 del 12/12/2023</t>
  </si>
  <si>
    <t>Determina n. 185 del 12/12/2023</t>
  </si>
  <si>
    <t>Determina n. 187 del 14/12/2023</t>
  </si>
  <si>
    <t>Determina n. 193 del 19/12/2023</t>
  </si>
  <si>
    <t>Determina n. 196 del 19/12/2023</t>
  </si>
  <si>
    <t>Determina n. 198 del 20/12/2023</t>
  </si>
  <si>
    <t>Determina n. 201 del 19/12/2023</t>
  </si>
  <si>
    <t>Determina n. 202 del 23/12/2023</t>
  </si>
  <si>
    <t>Determina n. 93 del 25/07/2023</t>
  </si>
  <si>
    <t>Determina n. 113 del 15/09/2023</t>
  </si>
  <si>
    <t>Determina n. 115 del 28/09/2023</t>
  </si>
  <si>
    <t>Determina n. 111 del 15/09/2023</t>
  </si>
  <si>
    <t>Determina n. 114 del 26/09/2023</t>
  </si>
  <si>
    <t>Determina n. 132 del 25/10/2023</t>
  </si>
  <si>
    <t>Determina n. 118 del 02/10/2023</t>
  </si>
  <si>
    <t>Determina n. 139A del 09/11/2023</t>
  </si>
  <si>
    <t>Determina n. 144 del 16/11/2023</t>
  </si>
  <si>
    <t>Determina n. 194 del 19/12/2023</t>
  </si>
  <si>
    <t>Determina n. 197 del 19/12/2023</t>
  </si>
  <si>
    <t>Determina n. 199 del 19/12/2023</t>
  </si>
  <si>
    <t>Determina n. 174 del 07/12/2023</t>
  </si>
  <si>
    <t>Determina n. 122 del 11/10/2023</t>
  </si>
  <si>
    <t>Determina n. 190 del 19/12/2023</t>
  </si>
  <si>
    <t>Determina n. 173 del 07/12/2023</t>
  </si>
  <si>
    <t>Determina n. 84 del 12/07/2023</t>
  </si>
  <si>
    <t>Determina n. 198 del 19/12/2023</t>
  </si>
  <si>
    <t>Determina n. 183 del 12/12/2023</t>
  </si>
  <si>
    <t>Determina n. 180 del 12/12/2023</t>
  </si>
  <si>
    <t>C.C CAGLIARI</t>
  </si>
  <si>
    <t>CASA CIRCONDARIALE CAGLIARI</t>
  </si>
  <si>
    <t>CASA RECLUSIONE ISILI</t>
  </si>
  <si>
    <t xml:space="preserve">CIG ZB2396356F </t>
  </si>
  <si>
    <t>cr isili</t>
  </si>
  <si>
    <t xml:space="preserve">FORNITURA GUANTI USO IGIENE E SICUREZZA DETENUTI </t>
  </si>
  <si>
    <t>oda mepa</t>
  </si>
  <si>
    <t xml:space="preserve">CIG  Z19396A71C </t>
  </si>
  <si>
    <t>fornitura cancelleria</t>
  </si>
  <si>
    <t xml:space="preserve">CIG  ZD13988626 </t>
  </si>
  <si>
    <t>Convenzione manutenzione estintori anno 2023</t>
  </si>
  <si>
    <t>affidamento diretto</t>
  </si>
  <si>
    <t>CIG  ZC7398C71B</t>
  </si>
  <si>
    <t>Sostituzione n.2 pneumatici e montaggio tergicristallo</t>
  </si>
  <si>
    <t xml:space="preserve">CIG  Z22398C9B2 </t>
  </si>
  <si>
    <t>Manutenzione n.5 canne fumarie</t>
  </si>
  <si>
    <t xml:space="preserve">CIG  Z66398DDFC </t>
  </si>
  <si>
    <t>sostituzione evaporatore cella prima stagionatura formaggi</t>
  </si>
  <si>
    <t>CIG  ZBB399124F del 19.01.2023</t>
  </si>
  <si>
    <t>fornitura materiale uso stalla</t>
  </si>
  <si>
    <t>CIG  Z9D399AEF1 del 23.01.2023</t>
  </si>
  <si>
    <t>Fornitura detersivi uso mungitrice</t>
  </si>
  <si>
    <t>CIG  Z2739A213A del 24.01.2023</t>
  </si>
  <si>
    <t>Fornitura n.100 confezioni test</t>
  </si>
  <si>
    <t>CIG  Z5539B741F del 30.01.2023</t>
  </si>
  <si>
    <t>Fornitura attrezzatura caseificio</t>
  </si>
  <si>
    <t>CIG  Z8039B76E3 del 30.01.2023</t>
  </si>
  <si>
    <t>Fornitura n° 2 regolatori gas</t>
  </si>
  <si>
    <t>CIG  Z4E39C0B30 del 01.02.2023</t>
  </si>
  <si>
    <t>Fornitura granelle suini per azienda agricola</t>
  </si>
  <si>
    <t>CIG  Z7C39C5B3D del 02.02.2023</t>
  </si>
  <si>
    <t>Riparazione motosega</t>
  </si>
  <si>
    <t>CIG  Z8539ED12A del 13.02.2023</t>
  </si>
  <si>
    <t>Fornitura patate da seme anno 2023</t>
  </si>
  <si>
    <t>CIG  Z873A05FC6 del 20.02.2023</t>
  </si>
  <si>
    <t>Fornitura identificativi ovi-caprini</t>
  </si>
  <si>
    <t>CIG  ZE03A0A9C4 del 21.02.2023</t>
  </si>
  <si>
    <t>Fornitura lampade infrarossi per porcilaia e portalampade</t>
  </si>
  <si>
    <t>CIG  ZB23A0AD0E del 21.02.2023</t>
  </si>
  <si>
    <t>Fornitura materiale ad uso selvicolturale</t>
  </si>
  <si>
    <t>CIG  Z9C3A0B0EE del 21.02.2023</t>
  </si>
  <si>
    <t xml:space="preserve">Fornitura imballaggi monouso e beni uso alimentari dispensa </t>
  </si>
  <si>
    <t>CIG  ZF03A0F5A7 del 22.02.2023</t>
  </si>
  <si>
    <t>Fornitura terraricca per orti</t>
  </si>
  <si>
    <t>CIG  Z543A0F5C4 del 22.02.2023</t>
  </si>
  <si>
    <t>Fornitura materiale selvicolturale</t>
  </si>
  <si>
    <t>CIG  Z463A0F8DB del 22.02.2023</t>
  </si>
  <si>
    <t>Fornitura olio idraulico terna</t>
  </si>
  <si>
    <t>CIG  ZBD3A1EFA7 del 27.02.2023</t>
  </si>
  <si>
    <t>fornitura materiale uso selvicolturale</t>
  </si>
  <si>
    <t>CIG  ZA63A1F247 del 27.02.2023</t>
  </si>
  <si>
    <t>Fornitura materiale edile</t>
  </si>
  <si>
    <t>CIG  Z8F3A1FAC9 del 27.02.2023</t>
  </si>
  <si>
    <t xml:space="preserve">fornitura olio idraulico multi g uso mezzi agricoli az agricola </t>
  </si>
  <si>
    <t>CIG  Z443A20206 del 27.02.2023</t>
  </si>
  <si>
    <t>fornitura schede telefoniche e telefoni uso detenuti</t>
  </si>
  <si>
    <t>CIG  Z323A20504 del 27.02.2023</t>
  </si>
  <si>
    <t>intervento su telefoni fontana</t>
  </si>
  <si>
    <t>CIG  Z6B3A27768 del 28.02.2023</t>
  </si>
  <si>
    <t>Fornitura infissi sala stagionatura salumi</t>
  </si>
  <si>
    <t>CIG  ZC53A2DC24 del 01.03.2023</t>
  </si>
  <si>
    <t>Fornitura materiale idraulico ed elettrico mese gennaio e febbraio marzo</t>
  </si>
  <si>
    <t>CIG  ZE43A36009 del 03.03.2023</t>
  </si>
  <si>
    <t>fornitura gasolio agricolo agevolato</t>
  </si>
  <si>
    <t>CIG  Z983A3A7B7 del 06.03.2023</t>
  </si>
  <si>
    <t>Fornitura farmaci uso veterinario</t>
  </si>
  <si>
    <t>CIG  Z853A3C9D0 del 06.03.2023</t>
  </si>
  <si>
    <t>Fornitura 10000 litri gasolio da riscaldamento</t>
  </si>
  <si>
    <t>convenzione mepa</t>
  </si>
  <si>
    <t>CIG  Z443A3F9FC del 07.03.2023</t>
  </si>
  <si>
    <t>Fornitura materiale edile vario</t>
  </si>
  <si>
    <t>CIG  Z3E3A3FB4F del 07.03.2023</t>
  </si>
  <si>
    <t>CIG  Z703A5CFB9 del 14.03.2023</t>
  </si>
  <si>
    <t>fornitura materiale edile uso azienda agricola</t>
  </si>
  <si>
    <t>CIG  ZE13A606B1 del 15.03.2023</t>
  </si>
  <si>
    <t>ripristino spaccalegna</t>
  </si>
  <si>
    <t>CIG  Z5D3A60764 del 15.03.2023</t>
  </si>
  <si>
    <t xml:space="preserve">ripristino polivalente caseificio </t>
  </si>
  <si>
    <t>CIG  Z2E3A60873 del 15.03.2023</t>
  </si>
  <si>
    <t xml:space="preserve">ripristino compressore uso mezzi agricoli </t>
  </si>
  <si>
    <t>CIG  ZCF3A60CA0 del 15.03.2023</t>
  </si>
  <si>
    <t xml:space="preserve">montaggio lampada e plafoniera presso dispensa </t>
  </si>
  <si>
    <t>CIG  Z9F3A60D6A del 15.03.2023</t>
  </si>
  <si>
    <t xml:space="preserve">ripristino linea elettrica per blackout causa presenza roditori porcilaia </t>
  </si>
  <si>
    <t>CIG  Z763A60E21 del 15.03.2023</t>
  </si>
  <si>
    <t xml:space="preserve">ripristino corrente elettrica presso caserma agenti per blackout </t>
  </si>
  <si>
    <t>CIG  ZE83A60F71 del 15.03.2023</t>
  </si>
  <si>
    <t xml:space="preserve">installazione lavastoviglie industriale cucina mensa agenti </t>
  </si>
  <si>
    <t>CIG  Z883A614F1 del 15.03.2023</t>
  </si>
  <si>
    <t>rifacimento impianto elettrico e certificazione sala mungitrice ovini</t>
  </si>
  <si>
    <t>CIG  Z693A70B82 del 20.03.2023</t>
  </si>
  <si>
    <t>fornitura di concimi, fitofarmaci, piantine e sementi per orti</t>
  </si>
  <si>
    <t>CIG  Z4B3A755C8 del 21.03.2023</t>
  </si>
  <si>
    <t>spese postali invio conti giudiziali</t>
  </si>
  <si>
    <t>CIG  ZDB3A76029 del 21.03.2023</t>
  </si>
  <si>
    <t>spese postali invio plico</t>
  </si>
  <si>
    <t>CIG  Z933A76E17 del 21.03.2023</t>
  </si>
  <si>
    <t>servizio di controllo ufficiale macelleria asl cagliari</t>
  </si>
  <si>
    <t>CIG  Z913A77179 del 21.03.2023</t>
  </si>
  <si>
    <t>SERVIZIO ANALISI ANNO 2023 LAORE SARDEGNA</t>
  </si>
  <si>
    <t>CIG  Z643A776FE del 21.03.2023</t>
  </si>
  <si>
    <t>Fornitura materiale edile azienda agricola</t>
  </si>
  <si>
    <t>CIG  Z0A3A951CB del 29.03.2023</t>
  </si>
  <si>
    <t>acquisto marca da bollo adempimenti laore</t>
  </si>
  <si>
    <t>CIG  ZE43AA82A6 del 04.04.2023</t>
  </si>
  <si>
    <t>materiale idraulico ed elettrico mese aprile 2023</t>
  </si>
  <si>
    <t>CIG  ZE93AAAA3C del 04.04.2023</t>
  </si>
  <si>
    <t>CIG  Z533AB3B1D del 06.04.2023</t>
  </si>
  <si>
    <t xml:space="preserve">fornitura stivali e scarpe uso lavoranti az agricola </t>
  </si>
  <si>
    <t>CIG ZB73AB3F84 del 06.04.2023</t>
  </si>
  <si>
    <t>fornitura n 1 frigorifero e posateria varia</t>
  </si>
  <si>
    <t>CIG ZCD3AB4186 del 06.04.2023</t>
  </si>
  <si>
    <t>fornitura n 2 lavatrici e uso detenuti</t>
  </si>
  <si>
    <t>CIG Z563ABA5D0 del 11.04.2023</t>
  </si>
  <si>
    <t>fornitura materiale pulizia e igiene</t>
  </si>
  <si>
    <t>CIG Z463ABBA03 del 11.04.2023</t>
  </si>
  <si>
    <t>fornitura materiale igienico e di pulizia dei detenuti</t>
  </si>
  <si>
    <t>CIG Z6B3ABD1B6 del 12.04.2023</t>
  </si>
  <si>
    <t xml:space="preserve">PIANO SORVEGLIANZA SANITARIA ANNO 2023.2024 </t>
  </si>
  <si>
    <t>trattativa privata mepa</t>
  </si>
  <si>
    <t>CIG ZA23ABE475 del 12.04.2023</t>
  </si>
  <si>
    <t xml:space="preserve">fornitura materiale vario uso uffici </t>
  </si>
  <si>
    <t>CIG ZDF3AD87DF del 19.04.2023</t>
  </si>
  <si>
    <t>fornitura materiale orti azienda agricola</t>
  </si>
  <si>
    <t>CIG ZD83AE87D9 del 26.04.2023</t>
  </si>
  <si>
    <t>fornitura buoni carburante mese maggio 2023</t>
  </si>
  <si>
    <t>accordo quadro</t>
  </si>
  <si>
    <t>CIG Z333AEA002 del 26.04.2023</t>
  </si>
  <si>
    <t>fornitura codici e testi uso uffici vari</t>
  </si>
  <si>
    <t>CIG ZBC3AF230F del 28.04.2023</t>
  </si>
  <si>
    <t>Fornitura farmaci uso veterinario azienda agricola</t>
  </si>
  <si>
    <t>CIG Z3B3AF3C19 del 28.04.2023</t>
  </si>
  <si>
    <t>Etichette uso dispensa agricola</t>
  </si>
  <si>
    <t>CIG Z0D3AF3D6D del 28.04.2023</t>
  </si>
  <si>
    <t>Fornitura tavolo inox</t>
  </si>
  <si>
    <t>CIG Z383AFF0AD del 03.05.2023</t>
  </si>
  <si>
    <t xml:space="preserve">intervento riparazione condensatore caseificio </t>
  </si>
  <si>
    <t>CIG ZAB3AFF147 del 03.05.2023</t>
  </si>
  <si>
    <t xml:space="preserve">corso formazione trattoristi per detenuti </t>
  </si>
  <si>
    <t>CIG Z1A3B09CFF del 05.05.2023</t>
  </si>
  <si>
    <t>cr isli</t>
  </si>
  <si>
    <t>corso formazione HACCP</t>
  </si>
  <si>
    <t>CIG Z7A3B0D253 del 08.05.2023</t>
  </si>
  <si>
    <t>fornitura gasolio agricolo</t>
  </si>
  <si>
    <t>CIG ZA03B0D2C3 del 08.05.2023</t>
  </si>
  <si>
    <t>Fornitura attrezzatura orti azienda agricola</t>
  </si>
  <si>
    <t>CIG Z0E3B11648 del 09.05.2023</t>
  </si>
  <si>
    <t>PROCEDURA NEGOZIATA FORNITURA PAGLIA DA LETTIERA</t>
  </si>
  <si>
    <t>CIG ZB83B117FB del 09.05.2023</t>
  </si>
  <si>
    <t>fornitura granella per azienda agricola</t>
  </si>
  <si>
    <t>CIG ZE53B135C2 del 09.05.2023</t>
  </si>
  <si>
    <t>fornitura imballaggi uso dispensa agricola</t>
  </si>
  <si>
    <t>CIG Z503B138BD del 09.05.2023</t>
  </si>
  <si>
    <t>fornitura n 4 pneumatici per targa pp884af e assetto anteriore</t>
  </si>
  <si>
    <t>CIG Z2C3B13CC3 del 09.05.2023</t>
  </si>
  <si>
    <t xml:space="preserve">fornitura campanacci ovini uso az agricola </t>
  </si>
  <si>
    <t>CIG Z253B1574F del 10.05.2023</t>
  </si>
  <si>
    <t>ripristino corrente elettrica cucina mensa agenti</t>
  </si>
  <si>
    <t>CIG Z293B1595E del 10.05.2023</t>
  </si>
  <si>
    <t>linea elettrica pompa di calore locale essicatoio</t>
  </si>
  <si>
    <t>CIG ZC03B15AD9 del 10.05.2023</t>
  </si>
  <si>
    <t>sostituzione faretti passeggi diramazione centrale</t>
  </si>
  <si>
    <t>CIG ZAC3B16DF8 del 10.05.2023</t>
  </si>
  <si>
    <t>CIG Z8F3B17CB4 del 10.05.2023</t>
  </si>
  <si>
    <t xml:space="preserve">linea elettrica per alimentazione modem ufficio automezzi </t>
  </si>
  <si>
    <t>CIG Z863B18029 del 10.05.2023</t>
  </si>
  <si>
    <t xml:space="preserve">fornitura n 2 motoseghe e 2 decespugliatori uso ortobosco az agricola </t>
  </si>
  <si>
    <t>CIG Z263B1AFD2 del 11.05.2023</t>
  </si>
  <si>
    <t>CIG Z863B27A2E del 15.05.2023</t>
  </si>
  <si>
    <t>fornitura abbeveratoi</t>
  </si>
  <si>
    <t>CIG ZB03B27DA8 del 15.05.2023</t>
  </si>
  <si>
    <t>riparazione motopompa</t>
  </si>
  <si>
    <t>CIG Z053B28F4C del 15.05.2023</t>
  </si>
  <si>
    <t>Riparazione trattrice 80/90</t>
  </si>
  <si>
    <t>CIG Z383B2C057 del 16.05.2023</t>
  </si>
  <si>
    <t>FORNITURA MOTOSEGHE E DECESPUGLIATORI</t>
  </si>
  <si>
    <t>CIG ZDF3B3282E del 17.05.2023</t>
  </si>
  <si>
    <t>riparazione Terna gommata</t>
  </si>
  <si>
    <t>CIG ZCA3B46FE1 del 23.05.2023</t>
  </si>
  <si>
    <t>riparazione motosega</t>
  </si>
  <si>
    <t>CIG Z083B4A86C del 24.05.2023</t>
  </si>
  <si>
    <t xml:space="preserve">fornitura benzina uso macchine agricole </t>
  </si>
  <si>
    <t>CIG Z323B4C36E del 24.05.2023</t>
  </si>
  <si>
    <t>polizza gringo platinum targa fn892 ah</t>
  </si>
  <si>
    <t>CIG Z933B500DF del 25.05.2023</t>
  </si>
  <si>
    <t>forniture materiale idrico</t>
  </si>
  <si>
    <t>CIG Z073B5025B del 25.05.2023</t>
  </si>
  <si>
    <t>fornitura meccanica</t>
  </si>
  <si>
    <t>CIG Z593B57A81 del 29.05.2023</t>
  </si>
  <si>
    <t xml:space="preserve">fornitura bombole uso dispensa agricola </t>
  </si>
  <si>
    <t>CIG Z943B57AB8 del 29.05.2023</t>
  </si>
  <si>
    <t xml:space="preserve">manutenzione fiat scudo pp844af </t>
  </si>
  <si>
    <t>CIG Z0E3B57AE1 del 29.05.2023</t>
  </si>
  <si>
    <t xml:space="preserve">manutenzione land rover discovery pp043ae </t>
  </si>
  <si>
    <t>CIG Z373B57B25 del 29.05.2023</t>
  </si>
  <si>
    <t>manutenzione + revisione nissan navara pp810ad</t>
  </si>
  <si>
    <t>CIG ZB73B57B54 del 29.05.2023</t>
  </si>
  <si>
    <t xml:space="preserve">revisioni autoveicoli pp844af e pp399ae </t>
  </si>
  <si>
    <t>CIG Z3C3B57C7E del 29.05.2023</t>
  </si>
  <si>
    <t xml:space="preserve">manutenzione fiat ducato pp505ab </t>
  </si>
  <si>
    <t>CIG Z6C3B57CAF del 29.05.2023</t>
  </si>
  <si>
    <t xml:space="preserve">manut fiat fullback </t>
  </si>
  <si>
    <t>CIG ZAE3B57CD3 del 29.05.2023</t>
  </si>
  <si>
    <t>manutenzione iveco daily pp781ad</t>
  </si>
  <si>
    <t>CIG Z4E3B6146A del 31.05.2023</t>
  </si>
  <si>
    <t xml:space="preserve">manutenzione e fornitura n 2 pneumatici per panda pp005aecr </t>
  </si>
  <si>
    <t>CIG Z0C3B6163C del 31.05.2023</t>
  </si>
  <si>
    <t xml:space="preserve">tosatura n 850 capi ovini az agricola </t>
  </si>
  <si>
    <t>CIG Z513B6B023 del 05.06.2023</t>
  </si>
  <si>
    <t xml:space="preserve">impianto elettrico bagni mansarda caserma agenti </t>
  </si>
  <si>
    <t>CIG Z0E3B6B0B5 del 05.06.2023</t>
  </si>
  <si>
    <t xml:space="preserve">intervento urgente riparazione pompa sommersa caseificio </t>
  </si>
  <si>
    <t>CIG Z6F3B6B15C del 05.06.2023</t>
  </si>
  <si>
    <t xml:space="preserve">intervento di verifica e sostituzione luci paesello </t>
  </si>
  <si>
    <t>CIG ZAB3B6B1D8 del 05.06.2023</t>
  </si>
  <si>
    <t xml:space="preserve">intervento urgente di sostituzione magneto termico macchina caffè spaccio </t>
  </si>
  <si>
    <t>CIG ZA83B7761C del 07.06.2023</t>
  </si>
  <si>
    <t>Fornitura materiale elettrico e idraulico</t>
  </si>
  <si>
    <t>CIG Z3A3B776DB del 07.06.2023</t>
  </si>
  <si>
    <t>CIG Z1C3B84388 del 13.06.2023</t>
  </si>
  <si>
    <t>fornitura buoni carburante benzina uso attrezzatura azienda agricola</t>
  </si>
  <si>
    <t>CIG ZCF3B843BC del 13.06.2023</t>
  </si>
  <si>
    <t>fornitura n 100 buoni carburante uso mezzi polizia penitenziaria</t>
  </si>
  <si>
    <t>CIG ZF83B84400 del 13.06.2023</t>
  </si>
  <si>
    <t xml:space="preserve">realizzazione urgente impianto idraulico caseificio </t>
  </si>
  <si>
    <t>CIG ZA53B8B5EA del 14.06.2023</t>
  </si>
  <si>
    <t>riparazione trattore</t>
  </si>
  <si>
    <t>CIG Z5D3B8BC00 del 14.06.2023</t>
  </si>
  <si>
    <t>riparazione SAME 80</t>
  </si>
  <si>
    <t>CIG Z113B8BE11 del 14.06.2023</t>
  </si>
  <si>
    <t>riparazione ruota</t>
  </si>
  <si>
    <t>CIG Z023B8BFE8 del 14.06.2023</t>
  </si>
  <si>
    <t>mano d opera</t>
  </si>
  <si>
    <t>CIG ZCB3B8C21E del 14.06.2023</t>
  </si>
  <si>
    <t>riparazione Goldoni</t>
  </si>
  <si>
    <t>CIG ZDF3B8C396 del 14.06.2023</t>
  </si>
  <si>
    <t>riparazione aratro</t>
  </si>
  <si>
    <t>CIG Z6E3B8C772 del 14.06.2023</t>
  </si>
  <si>
    <t>RIPARAZIONE TERNA</t>
  </si>
  <si>
    <t>CIG ZDE3B908EE del 15.06.2023</t>
  </si>
  <si>
    <t xml:space="preserve">fornitura materiale vario per manutenzione ordinaria fabbricati </t>
  </si>
  <si>
    <t>CIG Z653B909A7 del 15.06.2023</t>
  </si>
  <si>
    <t xml:space="preserve">fornitura urgente materiale  vario uso manutenzione ordinaria fabbricati az agricola </t>
  </si>
  <si>
    <t>CIG Z1E3B90E0C del 15.06.2023</t>
  </si>
  <si>
    <t xml:space="preserve">fornitura materiale vario uso mof </t>
  </si>
  <si>
    <t>CIG Z903B95ADB del 16.06.2023</t>
  </si>
  <si>
    <t>motocoltivatore grillo</t>
  </si>
  <si>
    <t>CIG ZCF3B95D21 del 16.06.2023</t>
  </si>
  <si>
    <t>forche caricatore</t>
  </si>
  <si>
    <t>CIG Z933B984D8 del 19.06.2023</t>
  </si>
  <si>
    <t>fornitura piaccametro</t>
  </si>
  <si>
    <t>CIG ZA33B98B1E del 19.06.2023</t>
  </si>
  <si>
    <t>acquisto orecchini identificativi per suini</t>
  </si>
  <si>
    <t>CIG ZE93B9A1E8 del 19.06.2023</t>
  </si>
  <si>
    <t>CIG ZDA3B9D7B6 del 20.06.2023</t>
  </si>
  <si>
    <t>fornitura PRODOTTI ORTO</t>
  </si>
  <si>
    <t>CIG Z543BA1895 del 21.06.2023</t>
  </si>
  <si>
    <t>vaccino suino</t>
  </si>
  <si>
    <t>CIG ZE43BB51ED del 27.06.2023</t>
  </si>
  <si>
    <t>acquisto spago imballatrice</t>
  </si>
  <si>
    <t>CIG ZC33BB81E6 del 28.06.2023</t>
  </si>
  <si>
    <t>manutenzione trattore DEUTZ</t>
  </si>
  <si>
    <t>ZED3C10C31</t>
  </si>
  <si>
    <t>acquisto cassette x orto</t>
  </si>
  <si>
    <t>Z0E3C0934C</t>
  </si>
  <si>
    <t>manutenzione periodica estintori CR Isili</t>
  </si>
  <si>
    <t>Z2A3C05345</t>
  </si>
  <si>
    <t>rinnovo polizza 255523442 mezzo agricolo cr isili targa bl180b</t>
  </si>
  <si>
    <t>Z143C05339</t>
  </si>
  <si>
    <t>rinnovo polizza n 257545960 targa be130g mezzo agricolo cr isili</t>
  </si>
  <si>
    <t>Z093C05333</t>
  </si>
  <si>
    <t>rinnovo polizza n 266082025 targa bn888t mezzo agricolo cr isili</t>
  </si>
  <si>
    <t>Z613BFDFB1</t>
  </si>
  <si>
    <t>procedura negoziata per fornitura SEMENTI AZ Agricola CR ISILI</t>
  </si>
  <si>
    <t>confronto preventivi mepa</t>
  </si>
  <si>
    <t>ZCA3BF300E</t>
  </si>
  <si>
    <t>rinnovo polizza 277383290 mezzo agricolo cr isili targa bp008h</t>
  </si>
  <si>
    <t>Z6C3C39DA2</t>
  </si>
  <si>
    <t>acquisto gasolio</t>
  </si>
  <si>
    <t>Z813C2D951</t>
  </si>
  <si>
    <t>fornitura mat edile vario uso az agricola cr isili</t>
  </si>
  <si>
    <t>Z743C26DE2</t>
  </si>
  <si>
    <t>acquisto granelle</t>
  </si>
  <si>
    <t>Z853C1AF5A</t>
  </si>
  <si>
    <t>mat elettrico ed idraulico uso manut locali cr isili</t>
  </si>
  <si>
    <t>ZAC3C1AF14</t>
  </si>
  <si>
    <t>riparazione comaca uso az agricola cr isili</t>
  </si>
  <si>
    <t>ZEE3C11B2B</t>
  </si>
  <si>
    <t>ACQUISTO INSETTICIDA</t>
  </si>
  <si>
    <t>ZB73C10E4E</t>
  </si>
  <si>
    <t>acquisto sementi uso orto</t>
  </si>
  <si>
    <t>Z3E3C84540</t>
  </si>
  <si>
    <t>acquisto detersivo e acido sala mungitura</t>
  </si>
  <si>
    <t>Z943C7FB5D</t>
  </si>
  <si>
    <t>procedura negoziata per fornitura concime AZ Agricola CR ISILI</t>
  </si>
  <si>
    <t>Z4B3C5D155</t>
  </si>
  <si>
    <t>Z903C5790F</t>
  </si>
  <si>
    <t>fornitura urgente imballaggi uso alimentare per dispensa agricola</t>
  </si>
  <si>
    <t>Z943C3CABB</t>
  </si>
  <si>
    <t>Z3F3C3C091</t>
  </si>
  <si>
    <t>fornitura mat edile e vario uso azienda agricola</t>
  </si>
  <si>
    <t>ZF53CAB90D</t>
  </si>
  <si>
    <t>ZEE3C961F6</t>
  </si>
  <si>
    <t>FORNITURA MC 30 DI CALCESTRUZZO E VARIE USO RIPRISTINO PAVIMENTO EX STALLA BOVINI AZ AGRICOLA CR ISILI E</t>
  </si>
  <si>
    <t>ZE23D01096</t>
  </si>
  <si>
    <t>RINNOVO POLIZZA 306256120 TARGA AB999H</t>
  </si>
  <si>
    <t>ZEC3D01057</t>
  </si>
  <si>
    <t>rinnovo polizza n 306256289 targa ABT975</t>
  </si>
  <si>
    <t>ZD53CFD04B</t>
  </si>
  <si>
    <t>fornitura n 2 unita ata e assistenz ada remoto per telefoni chiamate detenutii cr isili</t>
  </si>
  <si>
    <t>Z883CFC944</t>
  </si>
  <si>
    <t>fornitura imballaggi in carta alimentare uso spesa detenuti cr isili</t>
  </si>
  <si>
    <t>ZE33CFC657</t>
  </si>
  <si>
    <t>fornitura n 500 ballette funghi az agricola cr isili</t>
  </si>
  <si>
    <t>ZE03CFB0F1</t>
  </si>
  <si>
    <t>int urgente di messa in sicurezza cornicione passeggi dir centrale cr isili</t>
  </si>
  <si>
    <t>A008133F29</t>
  </si>
  <si>
    <t>fornitura infissi edificio direzione</t>
  </si>
  <si>
    <t>ZF13CF527F</t>
  </si>
  <si>
    <t>fornitura buoni carburante benzina uso attrrezzatura azienda agricola</t>
  </si>
  <si>
    <t>convenzione</t>
  </si>
  <si>
    <t>ZF33CF520E</t>
  </si>
  <si>
    <t>fornitura n 50 buoni carburante uso mezzi pol pen cr isili</t>
  </si>
  <si>
    <t>ZCA3CF51CA</t>
  </si>
  <si>
    <t>fornitura n 70 buoni carburante uso mezzi pol pen cr isili</t>
  </si>
  <si>
    <t>ZBF3D48443</t>
  </si>
  <si>
    <t>procedura per l'affidamento della fornitura di un furgone isotermico</t>
  </si>
  <si>
    <t>ZDA3D40246</t>
  </si>
  <si>
    <t>int urgente su trattore same 80</t>
  </si>
  <si>
    <t>ZCF3D40145</t>
  </si>
  <si>
    <t>riparazione trattore kubota M9960 azienda agricola cr isili</t>
  </si>
  <si>
    <t>Z2D3D3FCD3</t>
  </si>
  <si>
    <t>intervento urgente per ripristino imp elettrico causa black out nel paesello della diramazione centrale cr isili</t>
  </si>
  <si>
    <t>Z873D3FB97</t>
  </si>
  <si>
    <t>fornitura urgente n 2 gruppi di continuità per le diramazioni cr isili</t>
  </si>
  <si>
    <t>Z533D3FA52</t>
  </si>
  <si>
    <t>imp elettrico sagresti e chiesa cr isili</t>
  </si>
  <si>
    <t>Z103D2E17F</t>
  </si>
  <si>
    <t>ZD53D2D4E7</t>
  </si>
  <si>
    <t>acquisto farmaci uso veterinario</t>
  </si>
  <si>
    <t>Z643D010F1</t>
  </si>
  <si>
    <t>RINNOVO POLIZZA N 306256121</t>
  </si>
  <si>
    <t>ZA53D010D0</t>
  </si>
  <si>
    <t>RINNOVO POLIZZA 306256119 TARGA BH767H</t>
  </si>
  <si>
    <t>ZC03D832C3</t>
  </si>
  <si>
    <t>acquisto sale</t>
  </si>
  <si>
    <t>ZBE3D7A313</t>
  </si>
  <si>
    <t>procedura per l'affidamento di una fornitura di materiale igienico e di pulizia</t>
  </si>
  <si>
    <t>trattativa diretta</t>
  </si>
  <si>
    <t>ZEE3D67D20</t>
  </si>
  <si>
    <t>ZAD3D67B4B</t>
  </si>
  <si>
    <t>riparazione muletto</t>
  </si>
  <si>
    <t>Z173D67A15</t>
  </si>
  <si>
    <t>riparazione motozappa Grillo</t>
  </si>
  <si>
    <t>ZC73D6787F</t>
  </si>
  <si>
    <t>Z223D66584</t>
  </si>
  <si>
    <t>acquisto fermenti caseificio</t>
  </si>
  <si>
    <t>Z233D60A9A</t>
  </si>
  <si>
    <t>fornitura toner stampante a colori uff matricola cr isili</t>
  </si>
  <si>
    <t>Z033D5FB1D</t>
  </si>
  <si>
    <t>fornitura n 4 stampanti uso uffici vari cr isili</t>
  </si>
  <si>
    <t>ZCF3D545CE</t>
  </si>
  <si>
    <t>Fornitura materiale elettrico e idraulico mese Novembre 2023</t>
  </si>
  <si>
    <t>Z193D8A496</t>
  </si>
  <si>
    <t>fornitura n 4 pneumatici per fiat fullback pp404ag cr isili</t>
  </si>
  <si>
    <t>Z593D8A430</t>
  </si>
  <si>
    <t>sostituzione n 2 pneumatici su grande punto pp158ag cr isili</t>
  </si>
  <si>
    <t>ZDE3D8A3C2</t>
  </si>
  <si>
    <t>INTERVENTO URGENTE MANUTENZIONE FIAT DUCATO PP399AE</t>
  </si>
  <si>
    <t>Z4B3D8A35B</t>
  </si>
  <si>
    <t>int urgente di manutenzione su iveco pp781ad cr isili</t>
  </si>
  <si>
    <t>Z253D8A2EB</t>
  </si>
  <si>
    <t>intervento urgente di manutenzione su veicolo pp844af cr isili</t>
  </si>
  <si>
    <t>Z3C3D8A241</t>
  </si>
  <si>
    <t>intervento urgente di manutenzione su fiat fullback pp404ag cr isili</t>
  </si>
  <si>
    <t>Z643D8A145</t>
  </si>
  <si>
    <t>intervento urgent edi manutenzione su fiat talento pp496ag cr isili</t>
  </si>
  <si>
    <t>Z0C3D88F6F</t>
  </si>
  <si>
    <t>trattativa per una fornitura di mobili arredo ufficio</t>
  </si>
  <si>
    <t>ZC63D86A4E</t>
  </si>
  <si>
    <t>fornitura testi scolastici uso detenuti</t>
  </si>
  <si>
    <t>Z8F3D846E4</t>
  </si>
  <si>
    <t>fornitura arredi ufficio comandante di reparto cr isili</t>
  </si>
  <si>
    <t>trattativa diretta mepa</t>
  </si>
  <si>
    <t>ZE83DA4822</t>
  </si>
  <si>
    <t>fornitura urgente mat edile az agricola</t>
  </si>
  <si>
    <t>Z0B3DA3D97</t>
  </si>
  <si>
    <t>rottamazione fiorino pp 963aa cr isili</t>
  </si>
  <si>
    <t>Z353D9F1A6</t>
  </si>
  <si>
    <t>fornitura granelle</t>
  </si>
  <si>
    <t>Z1C3D9A451</t>
  </si>
  <si>
    <t>Fornitura materiale elettrico e idraulico mese Dicembre 2023</t>
  </si>
  <si>
    <t>Z1A3D943B1</t>
  </si>
  <si>
    <t>trattativa fornitura prodoti per la pulizia e igiene detenuti</t>
  </si>
  <si>
    <t>ZA43D8A6C1</t>
  </si>
  <si>
    <t>intervento urgente su comaca dell' az agricola della cr isili</t>
  </si>
  <si>
    <t>ZB13D8A656</t>
  </si>
  <si>
    <t>intervento urgente su gringo romital dell' az agricola della cr isili</t>
  </si>
  <si>
    <t>Z583D8A5E1</t>
  </si>
  <si>
    <t>revisione periodica veicoli pol pen cr isili</t>
  </si>
  <si>
    <t>Z1C3D8A565</t>
  </si>
  <si>
    <t>FORNITURA URGENTE N 4 PNEUMATICI FIAT TALENTO PP496AG</t>
  </si>
  <si>
    <t>ZDF3D8A502</t>
  </si>
  <si>
    <t>fornitura urgente n 2 pneumatici pe rfiat fulllback pp404ag cr isili</t>
  </si>
  <si>
    <t>Z213DB7959</t>
  </si>
  <si>
    <t>FORNITURA MATERIALI USO ATTIVITà DIDATTICHE DETENUTI</t>
  </si>
  <si>
    <t>Z673DB75AA</t>
  </si>
  <si>
    <t>soppralluogo veterinario e vaccinazioni ovini az agricola cr isili</t>
  </si>
  <si>
    <t>Z523DB73ED</t>
  </si>
  <si>
    <t>fornitura frigo sottotavolo uso celle detenuti cr isili</t>
  </si>
  <si>
    <t>Z663DB6A9C</t>
  </si>
  <si>
    <t>FORNITURA N 40 MATERASSI E N 40 GUANCIALI USO DETENUTI CR ISILI</t>
  </si>
  <si>
    <t>Z683DB3248</t>
  </si>
  <si>
    <t>fornitura ombrelli uso detenuti cr isili</t>
  </si>
  <si>
    <t>Z1D3DB31AD</t>
  </si>
  <si>
    <t>fornitura materiale vario uso att didattiche e ricreative detenuti cr isili</t>
  </si>
  <si>
    <t>Z953DAAF43</t>
  </si>
  <si>
    <t>riparaz carrozzeria ivecvo daily pol pen cr isili</t>
  </si>
  <si>
    <t>Z563DAAEF3</t>
  </si>
  <si>
    <t>polizza n 30130124 per gringo cr isili</t>
  </si>
  <si>
    <t>ZA13DA4996</t>
  </si>
  <si>
    <t>riparazione urgente n 1 pneumatico sistema roadgard</t>
  </si>
  <si>
    <t>ZC23DC72A4</t>
  </si>
  <si>
    <t>fornitura spezie uso dispensa cr isili</t>
  </si>
  <si>
    <t>Z103DC5C28</t>
  </si>
  <si>
    <t>sostituzione urgente pneumatici con sistema roadgard su veicolo pp 99496ag cr isili</t>
  </si>
  <si>
    <t>ZC03DC298C</t>
  </si>
  <si>
    <t>macina olive</t>
  </si>
  <si>
    <t>ZA63DC2676</t>
  </si>
  <si>
    <t>ZCA3DBA4F0</t>
  </si>
  <si>
    <t>fornitura tv cr isli</t>
  </si>
  <si>
    <t>Z513DB9FC7</t>
  </si>
  <si>
    <t>fornitura toner uso uffici cr isili</t>
  </si>
  <si>
    <t>Z9D3DB8438</t>
  </si>
  <si>
    <t>intervento urgente per sostituzione lampada infermeria cr isili</t>
  </si>
  <si>
    <t>Z643DB8295</t>
  </si>
  <si>
    <t>intervento urgente sull' impianto elettrico dell uff comandante di reparto cr isili</t>
  </si>
  <si>
    <t>Z993DB812E</t>
  </si>
  <si>
    <t>intervento urgente per sostituzione lampada uff servizi cr isili</t>
  </si>
  <si>
    <t>Z6A3DB8047</t>
  </si>
  <si>
    <t>intervento urgente su telecamere diramazione centrale cr isili</t>
  </si>
  <si>
    <t>ZC53DF751E</t>
  </si>
  <si>
    <t>intervento urgente di manutenzione su impianto mungitura</t>
  </si>
  <si>
    <t>ZF63DF70AD</t>
  </si>
  <si>
    <t>fornitura cancelleria uso attivita didattiche detenuti cr isili</t>
  </si>
  <si>
    <t>Z313DF6F8B</t>
  </si>
  <si>
    <t>fornitura ad blue uso veicoli parco mezzi pol pen cr isili</t>
  </si>
  <si>
    <t>ZF73DF0AFA</t>
  </si>
  <si>
    <t>ATTIVITà DI SUPPORTO PSICOLOGICO POL PEN</t>
  </si>
  <si>
    <t>Z903DF05C4</t>
  </si>
  <si>
    <t>fornitura toner uso dna</t>
  </si>
  <si>
    <t>ZB23DE19D0</t>
  </si>
  <si>
    <t>fornitura materiale vario veicoli polizia penitenziaria cr isili</t>
  </si>
  <si>
    <t>Z503DE1302</t>
  </si>
  <si>
    <t>revizione periodica l200 targa ca703xh azienda agricola cr isili</t>
  </si>
  <si>
    <t>ZE83DE0EE0</t>
  </si>
  <si>
    <t>forniotura mat edile e vari pe rman fabbricari cr isili</t>
  </si>
  <si>
    <t>ZAF3DDA93B</t>
  </si>
  <si>
    <t>FORNITURA LT 10000 DI GASOLIO DA RISCALDAMENTO PER CR ISILI</t>
  </si>
  <si>
    <t>Z623DF8884</t>
  </si>
  <si>
    <t>riparazione pesa ponte azienda agricola cr isili</t>
  </si>
  <si>
    <t>Z353DF8827</t>
  </si>
  <si>
    <t>manutenzione e ricarica clima su same 130 azienda agricola cr isili</t>
  </si>
  <si>
    <t>Z2D3DF86FA</t>
  </si>
  <si>
    <t>riparazione urgente estirpatore dell azienda agricola della cr isili</t>
  </si>
  <si>
    <t>Z643DF8427</t>
  </si>
  <si>
    <t>fornitura attrezzi sportivi uso detenuti cr isili</t>
  </si>
  <si>
    <t>Z9E3DF8128</t>
  </si>
  <si>
    <t>fornitura strumenti musicali per laboratorio detenuti cr isili</t>
  </si>
  <si>
    <t>ZB63DF7FC8</t>
  </si>
  <si>
    <t>fornitura materiale edile e vario uso manut ordinaria fabbricati cr isili</t>
  </si>
  <si>
    <t>Z943DF7D7B</t>
  </si>
  <si>
    <t>manutenzione straordinaria imp di depurazione</t>
  </si>
  <si>
    <t>Z583DF7C04</t>
  </si>
  <si>
    <t>fornitura infissi ufficio ntp cr isili</t>
  </si>
  <si>
    <t>ZAE3DF78B9</t>
  </si>
  <si>
    <t>fornitura urgente vernice alta visibilita uso segnale divieto sorvolo cr isili</t>
  </si>
  <si>
    <t>Z7E3DFFFD6</t>
  </si>
  <si>
    <t>fornitura arredi vari</t>
  </si>
  <si>
    <t>Z8F3DFFF84</t>
  </si>
  <si>
    <t>fornitura arredi vari uso ufficio cr isili</t>
  </si>
  <si>
    <t>trattativa mepa</t>
  </si>
  <si>
    <t>ZED3DFFF5C</t>
  </si>
  <si>
    <t>fornitura n 1 mobile con ante uso area detentiva cr isili</t>
  </si>
  <si>
    <t>Z693DFFF14</t>
  </si>
  <si>
    <t>fornitura cancelleria uso ufficio cr isili</t>
  </si>
  <si>
    <t>ZAC3DFF3B9</t>
  </si>
  <si>
    <t>fornitura ad blue uso veicoli cr isili</t>
  </si>
  <si>
    <t>Z4F3DFEC4E</t>
  </si>
  <si>
    <t>riparazione urgente imballatrice gallignani az agricola cr isili</t>
  </si>
  <si>
    <t>Z993DFEBA9</t>
  </si>
  <si>
    <t>riparazione urgente trattore fiat 80-90dell' az agricoal cr isili</t>
  </si>
  <si>
    <t>ZAF3DFEABA</t>
  </si>
  <si>
    <t>riparazione urgente aratro a disco dell' azienda agricola della cr isili</t>
  </si>
  <si>
    <t>Z213DFE8BB</t>
  </si>
  <si>
    <t>fornitura materiale vario uso uffici cr isili</t>
  </si>
  <si>
    <t>Z493DFE5C9</t>
  </si>
  <si>
    <t>manutenzione fresa dell' az agricola della cr isili</t>
  </si>
  <si>
    <t>03.01.2023</t>
  </si>
  <si>
    <t xml:space="preserve"> 09.01.2023</t>
  </si>
  <si>
    <t>17.01.2023</t>
  </si>
  <si>
    <t xml:space="preserve"> 18.01.2023</t>
  </si>
  <si>
    <t>18.01.2023</t>
  </si>
  <si>
    <t xml:space="preserve"> 19.01.2023</t>
  </si>
  <si>
    <t xml:space="preserve"> 23.01.2023</t>
  </si>
  <si>
    <t>24.01.2023</t>
  </si>
  <si>
    <t>30.01.2023</t>
  </si>
  <si>
    <t xml:space="preserve"> 30.01.2023</t>
  </si>
  <si>
    <t>01.02.2023</t>
  </si>
  <si>
    <t xml:space="preserve"> 02.02.2023</t>
  </si>
  <si>
    <t xml:space="preserve"> 13.02.2023</t>
  </si>
  <si>
    <t>20.02.2023</t>
  </si>
  <si>
    <t xml:space="preserve"> 21.02.2023</t>
  </si>
  <si>
    <t>21.02.2023</t>
  </si>
  <si>
    <t xml:space="preserve"> 22.02.2023</t>
  </si>
  <si>
    <t xml:space="preserve"> 27.02.2023</t>
  </si>
  <si>
    <t>27.02.2023</t>
  </si>
  <si>
    <t xml:space="preserve"> 28.02.2023</t>
  </si>
  <si>
    <t>01.03.2023</t>
  </si>
  <si>
    <t>03.03.2023</t>
  </si>
  <si>
    <t>06.03.2023</t>
  </si>
  <si>
    <t xml:space="preserve"> 06.03.2023</t>
  </si>
  <si>
    <t xml:space="preserve"> 07.03.2023</t>
  </si>
  <si>
    <t>07.03.2023</t>
  </si>
  <si>
    <t xml:space="preserve"> 14.03.2023</t>
  </si>
  <si>
    <t>04.04.2023</t>
  </si>
  <si>
    <t>06.04.2023</t>
  </si>
  <si>
    <t xml:space="preserve"> 06.04.2023</t>
  </si>
  <si>
    <t xml:space="preserve"> 11.04.2023</t>
  </si>
  <si>
    <t>12.04.2023</t>
  </si>
  <si>
    <t>l 19.04.2023</t>
  </si>
  <si>
    <t>26.04.2023</t>
  </si>
  <si>
    <t xml:space="preserve"> 26.04.2023</t>
  </si>
  <si>
    <t xml:space="preserve"> 28.04.2023</t>
  </si>
  <si>
    <t>28.04.2023</t>
  </si>
  <si>
    <t xml:space="preserve"> 05.06.2023</t>
  </si>
  <si>
    <t xml:space="preserve"> 07.06.2023</t>
  </si>
  <si>
    <t>l07.06.2023</t>
  </si>
  <si>
    <t xml:space="preserve"> 13.06.2023</t>
  </si>
  <si>
    <t xml:space="preserve"> 14.06.2023</t>
  </si>
  <si>
    <t>14.06.2023</t>
  </si>
  <si>
    <t xml:space="preserve"> 15.06.2023</t>
  </si>
  <si>
    <t>16.06.2023</t>
  </si>
  <si>
    <t xml:space="preserve"> 16.06.2023</t>
  </si>
  <si>
    <t xml:space="preserve"> 19.06.2023</t>
  </si>
  <si>
    <t>19.06.2023</t>
  </si>
  <si>
    <t xml:space="preserve"> 20.06.2023</t>
  </si>
  <si>
    <t xml:space="preserve"> 21.06.2023</t>
  </si>
  <si>
    <t xml:space="preserve"> 27.06.2023</t>
  </si>
  <si>
    <t xml:space="preserve"> 28.06.2023</t>
  </si>
  <si>
    <t>31.07.2023</t>
  </si>
  <si>
    <t>27.07.2023</t>
  </si>
  <si>
    <t>26.07.2023</t>
  </si>
  <si>
    <t>24.07.2023</t>
  </si>
  <si>
    <t>19.07.2023</t>
  </si>
  <si>
    <t>22.08.2023</t>
  </si>
  <si>
    <t>10.08.2023</t>
  </si>
  <si>
    <t>08.08.2023</t>
  </si>
  <si>
    <t>02.08.2023</t>
  </si>
  <si>
    <t>20.09.2023</t>
  </si>
  <si>
    <t>agripiu' sas 32342,20</t>
  </si>
  <si>
    <t>19.09.2023</t>
  </si>
  <si>
    <t>06.09.2023</t>
  </si>
  <si>
    <t>05.09.2023</t>
  </si>
  <si>
    <t>23.08.2023</t>
  </si>
  <si>
    <t>26.09.2023</t>
  </si>
  <si>
    <t>25.10.2023</t>
  </si>
  <si>
    <t>24.10.2023</t>
  </si>
  <si>
    <t>tecno edil 2 m                                      58.259,04</t>
  </si>
  <si>
    <t>28.08.2023</t>
  </si>
  <si>
    <t>23.10.2023</t>
  </si>
  <si>
    <t>MEREU AUTO S.R.L.39896</t>
  </si>
  <si>
    <t>15.11.2023</t>
  </si>
  <si>
    <t>13.11.2023</t>
  </si>
  <si>
    <t>08.11.2023</t>
  </si>
  <si>
    <t>29.11.2023</t>
  </si>
  <si>
    <t>28.11.2023</t>
  </si>
  <si>
    <t>22.11.2023</t>
  </si>
  <si>
    <t>21.11.2023</t>
  </si>
  <si>
    <t>17.11.2023</t>
  </si>
  <si>
    <t>30.11.2023</t>
  </si>
  <si>
    <t>05.12.2023</t>
  </si>
  <si>
    <t>04.12.2023</t>
  </si>
  <si>
    <t>12.12.2023</t>
  </si>
  <si>
    <t>11.12.2023</t>
  </si>
  <si>
    <t>07.12.2023</t>
  </si>
  <si>
    <t>14.12.2023</t>
  </si>
  <si>
    <t>27.12.2023</t>
  </si>
  <si>
    <t>22.12.2023</t>
  </si>
  <si>
    <t>20.12.2023</t>
  </si>
  <si>
    <t>19.12.2023</t>
  </si>
  <si>
    <t>28.12.2023</t>
  </si>
  <si>
    <t>sinergie medicina del lavoro</t>
  </si>
  <si>
    <t>Pusceddu Carlo</t>
  </si>
  <si>
    <t xml:space="preserve">Cons. agrario interp. Cagliari 
Agrisarda Cagliari 
Serra Mangimi 
Profenda mangimi-sementi
Agrinova </t>
  </si>
  <si>
    <t>profenda srl</t>
  </si>
  <si>
    <t>AGRICOLA INTERNAZIONALE S.R.L.AGRICOLA SASSARESE SRLAGRIEMME DI MURA GIUSEPPEAGRISABA S.N.C. DI SABA FRANCA &amp; C.AGRISARDA DI CORRADO SAU E C. S.A.S.AGRISERVICE S.R.L.AGROCUIAGROFORNITURE S.N.C.CABONI F.LLI SRLD.&amp; S. GIARDINI S.R.L.EL.EN. CORRIAS AGRICOLTURA SARDA S R.L.S.FITOCHIMICA SARDA S.R.L.LASIO AGRICOLTURA S.R.L.SARDA SEMENTI SRLagripiu' sas</t>
  </si>
  <si>
    <t>3EMME SERRAMENTI S.N.C. DI PIETRO PAOLO SOLLAICARPENTERIA METALLICA JONNYCUCCU INFISSI SRLDITTA CASU ANDREA SERRAMENTI E CARPENTERIA METALLICAECOTEKNA SRLEUROLEADER INFISSI DI DEBERNARDI MICHELA EREDE FORTEZZA GIOVANNIFE.IN.CARPENTERIA SRLSM. &amp; R. SERRAMENTI S.N.C. DI GERARDO MARCHE E SANDRO RATTUMS INSTALLAZIONI DI MARIO SIRIGUNC INFISSI DI NICOLA CABRASPICCIAU CENTRO CARPENTERIA E INFISSISADERI INFISSI SRLSIDERTECNICA SRLTECNO EDIL 2MTECNOINFISSI SRLS UNIPERSONALEVETRERIA SAN GIORGIO DI ENIS S. &amp; C. SNC</t>
  </si>
  <si>
    <t>AUTOMEC VEICOLI INDUSTRIALI S.R.L.CAR&amp;VAN S.R.L.EURO COMI SRLMEREU AUTO S.R.L.NORD CAR SRLSPECIAL CAR GROUP SPACENTRASS V.I.AUTOMEC VEICOLI INDUSTRIALI S.R.L.ACENTRASS V.I.</t>
  </si>
  <si>
    <r>
      <t>Cons. agrario interp. Cagliari ,Mangimi Floris ,Profenda mangimi-sementi-concimi ,Serra Mangimi,</t>
    </r>
    <r>
      <rPr>
        <sz val="12"/>
        <color rgb="FF000000"/>
        <rFont val="Times New Roman"/>
        <family val="1"/>
      </rPr>
      <t>Porcedda Massimiliano,</t>
    </r>
    <r>
      <rPr>
        <sz val="12"/>
        <color theme="1"/>
        <rFont val="Times New Roman"/>
        <family val="1"/>
      </rPr>
      <t xml:space="preserve">Pusceddu Carlo </t>
    </r>
  </si>
  <si>
    <t xml:space="preserve">sinergie medicina del lavoro </t>
  </si>
  <si>
    <t xml:space="preserve"> 03.05.2023</t>
  </si>
  <si>
    <t>05.05.2023</t>
  </si>
  <si>
    <t xml:space="preserve"> 08.05.2023</t>
  </si>
  <si>
    <t>08.05.2023</t>
  </si>
  <si>
    <t>09.05.2023</t>
  </si>
  <si>
    <t xml:space="preserve"> 09.05.2023</t>
  </si>
  <si>
    <t>10.05.2023</t>
  </si>
  <si>
    <t xml:space="preserve"> 10.05.2023</t>
  </si>
  <si>
    <t xml:space="preserve"> 11.05.2023</t>
  </si>
  <si>
    <t xml:space="preserve"> 15.05.2023</t>
  </si>
  <si>
    <t>15.05.2023</t>
  </si>
  <si>
    <t>16.05.2023</t>
  </si>
  <si>
    <t xml:space="preserve"> 17.05.2023</t>
  </si>
  <si>
    <t>23.05.2023</t>
  </si>
  <si>
    <t>24.05.2023</t>
  </si>
  <si>
    <t xml:space="preserve"> 24.05.2023</t>
  </si>
  <si>
    <t xml:space="preserve"> 25.05.2023</t>
  </si>
  <si>
    <t>25.05.2023</t>
  </si>
  <si>
    <t>29.05.2023</t>
  </si>
  <si>
    <t xml:space="preserve"> 29.05.2023</t>
  </si>
  <si>
    <t>31.05.2023</t>
  </si>
  <si>
    <t xml:space="preserve"> 31.05.2023</t>
  </si>
  <si>
    <t>l 05.06.2023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</si>
</sst>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€&quot;\ #,##0.00;\-&quot;€&quot;\ #,##0.00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&quot;€&quot;\ #,##0.00"/>
    <numFmt numFmtId="166" formatCode="dd/mm/yy;@"/>
    <numFmt numFmtId="167" formatCode="&quot;€ &quot;#,##0.00"/>
    <numFmt numFmtId="168" formatCode="yyyy\-mm\-dd"/>
    <numFmt numFmtId="169" formatCode="_-&quot;€ &quot;* #,##0.00_-;&quot;-€ &quot;* #,##0.00_-;_-&quot;€ &quot;* \-??_-;_-@_-"/>
    <numFmt numFmtId="170" formatCode="_-* #,##0.00\ _€_-;\-* #,##0.00\ _€_-;_-* \-??\ _€_-;_-@_-"/>
    <numFmt numFmtId="171" formatCode="#,##0.00\ &quot;€&quot;"/>
    <numFmt numFmtId="172" formatCode="[$€-410]\ #,##0.00;[Red]\-[$€-410]\ #,##0.00"/>
    <numFmt numFmtId="173" formatCode="[$€-2]\ #,##0.00;[Red]\-[$€-2]\ #,##0.00"/>
  </numFmts>
  <fonts count="23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b/>
      <sz val="20"/>
      <color theme="1"/>
      <name val="Titillium"/>
    </font>
    <font>
      <b/>
      <sz val="10"/>
      <color theme="1"/>
      <name val="Calibri"/>
      <family val="2"/>
      <scheme val="minor"/>
    </font>
    <font>
      <b/>
      <u/>
      <sz val="20"/>
      <color theme="1"/>
      <name val="Titillium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333333"/>
      <name val="Times New Roman"/>
      <family val="1"/>
    </font>
    <font>
      <u/>
      <sz val="12"/>
      <name val="Times New Roman"/>
      <family val="1"/>
    </font>
    <font>
      <sz val="12"/>
      <color indexed="8"/>
      <name val="Times New Roman"/>
      <family val="1"/>
    </font>
    <font>
      <i/>
      <sz val="12"/>
      <name val="Times New Roman"/>
      <family val="1"/>
    </font>
    <font>
      <sz val="12"/>
      <color rgb="FF444444"/>
      <name val="Times New Roman"/>
      <family val="1"/>
    </font>
    <font>
      <u/>
      <sz val="12"/>
      <color rgb="FF000000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9F9F9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59">
    <xf numFmtId="0" fontId="0" fillId="0" borderId="0" xfId="0"/>
    <xf numFmtId="0" fontId="3" fillId="0" borderId="0" xfId="0" applyFont="1" applyAlignment="1">
      <alignment horizontal="center"/>
    </xf>
    <xf numFmtId="0" fontId="9" fillId="0" borderId="39" xfId="0" applyFont="1" applyBorder="1" applyAlignment="1">
      <alignment horizontal="center" wrapText="1"/>
    </xf>
    <xf numFmtId="0" fontId="9" fillId="0" borderId="39" xfId="0" applyFont="1" applyBorder="1" applyAlignment="1">
      <alignment horizontal="center"/>
    </xf>
    <xf numFmtId="173" fontId="9" fillId="0" borderId="39" xfId="0" applyNumberFormat="1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173" fontId="10" fillId="0" borderId="39" xfId="0" applyNumberFormat="1" applyFont="1" applyBorder="1" applyAlignment="1">
      <alignment horizontal="center"/>
    </xf>
    <xf numFmtId="14" fontId="9" fillId="0" borderId="39" xfId="0" applyNumberFormat="1" applyFont="1" applyBorder="1" applyAlignment="1">
      <alignment horizontal="center" wrapText="1"/>
    </xf>
    <xf numFmtId="0" fontId="9" fillId="0" borderId="39" xfId="0" applyFont="1" applyBorder="1" applyAlignment="1">
      <alignment horizontal="left" wrapText="1"/>
    </xf>
    <xf numFmtId="0" fontId="0" fillId="0" borderId="0" xfId="0" applyAlignment="1">
      <alignment wrapText="1"/>
    </xf>
    <xf numFmtId="0" fontId="12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164" fontId="13" fillId="0" borderId="1" xfId="0" applyNumberFormat="1" applyFont="1" applyBorder="1" applyAlignment="1">
      <alignment horizontal="right" vertical="center" wrapText="1"/>
    </xf>
    <xf numFmtId="164" fontId="12" fillId="0" borderId="1" xfId="0" applyNumberFormat="1" applyFont="1" applyBorder="1" applyAlignment="1">
      <alignment horizontal="right" vertical="center" wrapText="1"/>
    </xf>
    <xf numFmtId="164" fontId="12" fillId="0" borderId="1" xfId="0" applyNumberFormat="1" applyFont="1" applyBorder="1" applyAlignment="1">
      <alignment horizontal="right" vertical="center"/>
    </xf>
    <xf numFmtId="164" fontId="13" fillId="0" borderId="1" xfId="0" applyNumberFormat="1" applyFont="1" applyBorder="1" applyAlignment="1">
      <alignment horizontal="right" vertical="center"/>
    </xf>
    <xf numFmtId="0" fontId="12" fillId="2" borderId="1" xfId="0" applyFont="1" applyFill="1" applyBorder="1" applyAlignment="1">
      <alignment vertical="center" wrapText="1"/>
    </xf>
    <xf numFmtId="164" fontId="14" fillId="0" borderId="1" xfId="0" applyNumberFormat="1" applyFont="1" applyBorder="1" applyAlignment="1">
      <alignment horizontal="right" vertical="center" wrapText="1"/>
    </xf>
    <xf numFmtId="164" fontId="12" fillId="0" borderId="1" xfId="0" applyNumberFormat="1" applyFont="1" applyBorder="1" applyAlignment="1">
      <alignment vertical="center"/>
    </xf>
    <xf numFmtId="164" fontId="15" fillId="0" borderId="1" xfId="0" applyNumberFormat="1" applyFont="1" applyBorder="1" applyAlignment="1">
      <alignment vertical="center"/>
    </xf>
    <xf numFmtId="0" fontId="16" fillId="2" borderId="1" xfId="2" applyFont="1" applyFill="1" applyBorder="1" applyAlignment="1">
      <alignment vertical="center" wrapText="1"/>
    </xf>
    <xf numFmtId="0" fontId="14" fillId="5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165" fontId="17" fillId="0" borderId="4" xfId="0" applyNumberFormat="1" applyFont="1" applyBorder="1" applyAlignment="1">
      <alignment horizontal="center" vertical="center" wrapText="1"/>
    </xf>
    <xf numFmtId="166" fontId="12" fillId="0" borderId="4" xfId="0" applyNumberFormat="1" applyFont="1" applyBorder="1" applyAlignment="1">
      <alignment horizontal="center" vertical="center" wrapText="1"/>
    </xf>
    <xf numFmtId="165" fontId="17" fillId="0" borderId="5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6" xfId="0" quotePrefix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9" fontId="14" fillId="0" borderId="6" xfId="0" applyNumberFormat="1" applyFont="1" applyBorder="1" applyAlignment="1" applyProtection="1">
      <alignment horizontal="center" vertical="center" wrapText="1"/>
      <protection locked="0"/>
    </xf>
    <xf numFmtId="0" fontId="12" fillId="0" borderId="6" xfId="0" applyFont="1" applyBorder="1"/>
    <xf numFmtId="0" fontId="12" fillId="0" borderId="6" xfId="0" applyFont="1" applyBorder="1" applyAlignment="1">
      <alignment horizontal="center" vertical="center" wrapText="1"/>
    </xf>
    <xf numFmtId="167" fontId="14" fillId="0" borderId="6" xfId="0" applyNumberFormat="1" applyFont="1" applyBorder="1" applyAlignment="1" applyProtection="1">
      <alignment horizontal="center" vertical="center" wrapText="1"/>
      <protection locked="0"/>
    </xf>
    <xf numFmtId="14" fontId="12" fillId="0" borderId="6" xfId="0" applyNumberFormat="1" applyFont="1" applyBorder="1" applyAlignment="1">
      <alignment horizontal="center" vertical="center"/>
    </xf>
    <xf numFmtId="167" fontId="14" fillId="0" borderId="8" xfId="0" applyNumberFormat="1" applyFont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167" fontId="14" fillId="0" borderId="1" xfId="0" applyNumberFormat="1" applyFont="1" applyBorder="1" applyAlignment="1" applyProtection="1">
      <alignment horizontal="center" vertical="center" wrapText="1"/>
      <protection locked="0"/>
    </xf>
    <xf numFmtId="167" fontId="14" fillId="0" borderId="10" xfId="0" applyNumberFormat="1" applyFont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1" xfId="0" applyFont="1" applyBorder="1"/>
    <xf numFmtId="14" fontId="12" fillId="0" borderId="1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/>
    </xf>
    <xf numFmtId="17" fontId="12" fillId="0" borderId="1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quotePrefix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2" fillId="0" borderId="2" xfId="0" applyFont="1" applyBorder="1"/>
    <xf numFmtId="0" fontId="12" fillId="0" borderId="2" xfId="0" applyFont="1" applyBorder="1" applyAlignment="1">
      <alignment horizontal="center" vertical="center" wrapText="1"/>
    </xf>
    <xf numFmtId="167" fontId="14" fillId="0" borderId="2" xfId="0" applyNumberFormat="1" applyFont="1" applyBorder="1" applyAlignment="1" applyProtection="1">
      <alignment horizontal="center" vertical="center" wrapText="1"/>
      <protection locked="0"/>
    </xf>
    <xf numFmtId="14" fontId="12" fillId="0" borderId="2" xfId="0" applyNumberFormat="1" applyFont="1" applyBorder="1" applyAlignment="1">
      <alignment horizontal="center" vertical="center"/>
    </xf>
    <xf numFmtId="167" fontId="14" fillId="0" borderId="12" xfId="0" applyNumberFormat="1" applyFont="1" applyBorder="1" applyAlignment="1" applyProtection="1">
      <alignment horizontal="center" vertical="center" wrapText="1"/>
      <protection locked="0"/>
    </xf>
    <xf numFmtId="0" fontId="12" fillId="0" borderId="10" xfId="0" applyFont="1" applyBorder="1" applyAlignment="1">
      <alignment horizontal="center" vertical="center" wrapText="1"/>
    </xf>
    <xf numFmtId="167" fontId="14" fillId="0" borderId="13" xfId="0" applyNumberFormat="1" applyFont="1" applyBorder="1" applyAlignment="1" applyProtection="1">
      <alignment horizontal="center" vertical="center" wrapText="1"/>
      <protection locked="0"/>
    </xf>
    <xf numFmtId="49" fontId="17" fillId="0" borderId="6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65" fontId="17" fillId="0" borderId="6" xfId="0" applyNumberFormat="1" applyFont="1" applyBorder="1" applyAlignment="1">
      <alignment horizontal="center" vertical="center" wrapText="1"/>
    </xf>
    <xf numFmtId="166" fontId="12" fillId="0" borderId="6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top"/>
    </xf>
    <xf numFmtId="0" fontId="12" fillId="0" borderId="1" xfId="0" applyFont="1" applyBorder="1" applyAlignment="1">
      <alignment vertical="top" wrapText="1"/>
    </xf>
    <xf numFmtId="43" fontId="12" fillId="0" borderId="1" xfId="1" applyFont="1" applyFill="1" applyBorder="1" applyAlignment="1">
      <alignment vertical="top"/>
    </xf>
    <xf numFmtId="14" fontId="12" fillId="0" borderId="1" xfId="0" applyNumberFormat="1" applyFont="1" applyBorder="1" applyAlignment="1">
      <alignment vertical="top"/>
    </xf>
    <xf numFmtId="43" fontId="12" fillId="0" borderId="1" xfId="1" applyFont="1" applyBorder="1" applyAlignment="1">
      <alignment vertical="top"/>
    </xf>
    <xf numFmtId="49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7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 applyProtection="1">
      <alignment horizontal="center" vertical="center" wrapText="1"/>
      <protection locked="0"/>
    </xf>
    <xf numFmtId="49" fontId="17" fillId="0" borderId="1" xfId="0" applyNumberFormat="1" applyFont="1" applyBorder="1" applyAlignment="1" applyProtection="1">
      <alignment horizontal="left" vertical="center" wrapText="1"/>
      <protection locked="0"/>
    </xf>
    <xf numFmtId="7" fontId="17" fillId="0" borderId="1" xfId="0" applyNumberFormat="1" applyFont="1" applyBorder="1" applyAlignment="1" applyProtection="1">
      <alignment horizontal="center" vertical="center" wrapText="1"/>
      <protection locked="0"/>
    </xf>
    <xf numFmtId="168" fontId="17" fillId="0" borderId="1" xfId="0" applyNumberFormat="1" applyFont="1" applyBorder="1" applyAlignment="1" applyProtection="1">
      <alignment horizontal="center" vertical="center" wrapText="1"/>
      <protection locked="0"/>
    </xf>
    <xf numFmtId="165" fontId="17" fillId="0" borderId="1" xfId="0" applyNumberFormat="1" applyFont="1" applyBorder="1" applyAlignment="1" applyProtection="1">
      <alignment horizontal="center" vertical="center" wrapText="1"/>
      <protection locked="0"/>
    </xf>
    <xf numFmtId="43" fontId="14" fillId="0" borderId="1" xfId="1" applyFont="1" applyFill="1" applyBorder="1" applyAlignment="1">
      <alignment horizontal="left" vertical="center" wrapText="1"/>
    </xf>
    <xf numFmtId="49" fontId="14" fillId="0" borderId="1" xfId="0" applyNumberFormat="1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 applyProtection="1">
      <alignment horizontal="left" vertical="center" wrapText="1"/>
      <protection locked="0"/>
    </xf>
    <xf numFmtId="7" fontId="14" fillId="0" borderId="1" xfId="0" applyNumberFormat="1" applyFont="1" applyBorder="1" applyAlignment="1" applyProtection="1">
      <alignment horizontal="center" vertical="center" wrapText="1"/>
      <protection locked="0"/>
    </xf>
    <xf numFmtId="165" fontId="14" fillId="0" borderId="1" xfId="0" applyNumberFormat="1" applyFont="1" applyBorder="1" applyAlignment="1" applyProtection="1">
      <alignment horizontal="center" vertical="center" wrapText="1"/>
      <protection locked="0"/>
    </xf>
    <xf numFmtId="7" fontId="14" fillId="0" borderId="1" xfId="0" applyNumberFormat="1" applyFont="1" applyBorder="1" applyAlignment="1" applyProtection="1">
      <alignment horizontal="center" vertical="center"/>
      <protection locked="0"/>
    </xf>
    <xf numFmtId="165" fontId="14" fillId="0" borderId="1" xfId="0" applyNumberFormat="1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center"/>
    </xf>
    <xf numFmtId="49" fontId="17" fillId="0" borderId="0" xfId="0" applyNumberFormat="1" applyFont="1" applyAlignment="1" applyProtection="1">
      <alignment horizontal="center" vertical="center" wrapText="1"/>
      <protection locked="0"/>
    </xf>
    <xf numFmtId="49" fontId="14" fillId="0" borderId="0" xfId="0" applyNumberFormat="1" applyFont="1" applyAlignment="1" applyProtection="1">
      <alignment horizontal="left" vertical="center" wrapText="1"/>
      <protection locked="0"/>
    </xf>
    <xf numFmtId="49" fontId="14" fillId="0" borderId="0" xfId="0" applyNumberFormat="1" applyFont="1" applyAlignment="1" applyProtection="1">
      <alignment horizontal="center" vertical="center" wrapText="1"/>
      <protection locked="0"/>
    </xf>
    <xf numFmtId="7" fontId="17" fillId="0" borderId="0" xfId="0" applyNumberFormat="1" applyFont="1" applyAlignment="1" applyProtection="1">
      <alignment horizontal="center" vertical="center" wrapText="1"/>
      <protection locked="0"/>
    </xf>
    <xf numFmtId="168" fontId="17" fillId="0" borderId="0" xfId="0" applyNumberFormat="1" applyFont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 applyProtection="1">
      <alignment vertical="center" wrapText="1"/>
      <protection locked="0"/>
    </xf>
    <xf numFmtId="169" fontId="14" fillId="0" borderId="1" xfId="0" applyNumberFormat="1" applyFont="1" applyBorder="1" applyAlignment="1" applyProtection="1">
      <alignment horizontal="center" vertical="center" wrapText="1"/>
      <protection locked="0"/>
    </xf>
    <xf numFmtId="168" fontId="14" fillId="0" borderId="1" xfId="0" applyNumberFormat="1" applyFont="1" applyBorder="1" applyAlignment="1" applyProtection="1">
      <alignment horizontal="center" vertical="center" wrapText="1"/>
      <protection locked="0"/>
    </xf>
    <xf numFmtId="0" fontId="14" fillId="0" borderId="1" xfId="2" applyFont="1" applyFill="1" applyBorder="1" applyAlignment="1">
      <alignment horizontal="center" vertical="center"/>
    </xf>
    <xf numFmtId="49" fontId="14" fillId="0" borderId="19" xfId="0" applyNumberFormat="1" applyFont="1" applyBorder="1" applyAlignment="1" applyProtection="1">
      <alignment vertical="center" wrapText="1"/>
      <protection locked="0"/>
    </xf>
    <xf numFmtId="49" fontId="14" fillId="0" borderId="19" xfId="0" applyNumberFormat="1" applyFont="1" applyBorder="1" applyAlignment="1" applyProtection="1">
      <alignment horizontal="center" vertical="center" wrapText="1"/>
      <protection locked="0"/>
    </xf>
    <xf numFmtId="169" fontId="14" fillId="0" borderId="19" xfId="0" applyNumberFormat="1" applyFont="1" applyBorder="1" applyAlignment="1" applyProtection="1">
      <alignment horizontal="center" vertical="center" wrapText="1"/>
      <protection locked="0"/>
    </xf>
    <xf numFmtId="168" fontId="14" fillId="0" borderId="19" xfId="0" applyNumberFormat="1" applyFont="1" applyBorder="1" applyAlignment="1" applyProtection="1">
      <alignment horizontal="center" vertical="center" wrapText="1"/>
      <protection locked="0"/>
    </xf>
    <xf numFmtId="0" fontId="14" fillId="0" borderId="20" xfId="2" applyNumberFormat="1" applyFont="1" applyFill="1" applyBorder="1" applyAlignment="1" applyProtection="1">
      <alignment horizontal="center" vertical="center"/>
    </xf>
    <xf numFmtId="49" fontId="14" fillId="0" borderId="21" xfId="0" applyNumberFormat="1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left" vertical="center" wrapText="1"/>
    </xf>
    <xf numFmtId="49" fontId="14" fillId="0" borderId="21" xfId="0" applyNumberFormat="1" applyFont="1" applyBorder="1" applyAlignment="1" applyProtection="1">
      <alignment vertical="center" wrapText="1"/>
      <protection locked="0"/>
    </xf>
    <xf numFmtId="169" fontId="14" fillId="0" borderId="21" xfId="0" applyNumberFormat="1" applyFont="1" applyBorder="1" applyAlignment="1" applyProtection="1">
      <alignment horizontal="center" vertical="center" wrapText="1"/>
      <protection locked="0"/>
    </xf>
    <xf numFmtId="168" fontId="14" fillId="0" borderId="21" xfId="0" applyNumberFormat="1" applyFont="1" applyBorder="1" applyAlignment="1" applyProtection="1">
      <alignment horizontal="center" vertical="center" wrapText="1"/>
      <protection locked="0"/>
    </xf>
    <xf numFmtId="0" fontId="14" fillId="0" borderId="2" xfId="2" applyNumberFormat="1" applyFont="1" applyFill="1" applyBorder="1" applyAlignment="1" applyProtection="1">
      <alignment horizontal="center" vertical="center"/>
    </xf>
    <xf numFmtId="49" fontId="14" fillId="0" borderId="22" xfId="0" applyNumberFormat="1" applyFont="1" applyBorder="1" applyAlignment="1" applyProtection="1">
      <alignment horizontal="center" vertical="center" wrapText="1"/>
      <protection locked="0"/>
    </xf>
    <xf numFmtId="49" fontId="14" fillId="0" borderId="23" xfId="0" applyNumberFormat="1" applyFont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1" xfId="2" applyNumberFormat="1" applyFont="1" applyFill="1" applyBorder="1" applyAlignment="1" applyProtection="1">
      <alignment horizontal="center" vertical="center"/>
    </xf>
    <xf numFmtId="49" fontId="14" fillId="0" borderId="24" xfId="0" applyNumberFormat="1" applyFont="1" applyBorder="1" applyAlignment="1" applyProtection="1">
      <alignment horizontal="center" vertical="center" wrapText="1"/>
      <protection locked="0"/>
    </xf>
    <xf numFmtId="49" fontId="14" fillId="0" borderId="25" xfId="0" applyNumberFormat="1" applyFont="1" applyBorder="1" applyAlignment="1" applyProtection="1">
      <alignment horizontal="center" vertical="center" wrapText="1"/>
      <protection locked="0"/>
    </xf>
    <xf numFmtId="49" fontId="14" fillId="0" borderId="21" xfId="0" applyNumberFormat="1" applyFont="1" applyBorder="1" applyAlignment="1" applyProtection="1">
      <alignment horizontal="left" vertical="center" wrapText="1"/>
      <protection locked="0"/>
    </xf>
    <xf numFmtId="0" fontId="14" fillId="0" borderId="6" xfId="2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left" vertical="center" wrapText="1"/>
    </xf>
    <xf numFmtId="49" fontId="14" fillId="0" borderId="26" xfId="0" applyNumberFormat="1" applyFont="1" applyBorder="1" applyAlignment="1" applyProtection="1">
      <alignment horizontal="center" vertical="center" wrapText="1"/>
      <protection locked="0"/>
    </xf>
    <xf numFmtId="49" fontId="14" fillId="0" borderId="27" xfId="0" applyNumberFormat="1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>
      <alignment vertical="center" wrapText="1"/>
    </xf>
    <xf numFmtId="0" fontId="14" fillId="0" borderId="28" xfId="2" applyNumberFormat="1" applyFont="1" applyFill="1" applyBorder="1" applyAlignment="1" applyProtection="1">
      <alignment horizontal="center" vertical="center"/>
    </xf>
    <xf numFmtId="49" fontId="14" fillId="0" borderId="29" xfId="0" applyNumberFormat="1" applyFont="1" applyBorder="1" applyAlignment="1" applyProtection="1">
      <alignment horizontal="center" vertical="center" wrapText="1"/>
      <protection locked="0"/>
    </xf>
    <xf numFmtId="0" fontId="14" fillId="0" borderId="28" xfId="0" applyFont="1" applyBorder="1" applyAlignment="1">
      <alignment horizontal="left" vertical="center" wrapText="1"/>
    </xf>
    <xf numFmtId="49" fontId="14" fillId="0" borderId="21" xfId="0" applyNumberFormat="1" applyFont="1" applyBorder="1" applyAlignment="1">
      <alignment vertical="center" wrapText="1"/>
    </xf>
    <xf numFmtId="49" fontId="14" fillId="0" borderId="21" xfId="0" applyNumberFormat="1" applyFont="1" applyBorder="1" applyAlignment="1">
      <alignment horizontal="left" vertical="center" wrapText="1"/>
    </xf>
    <xf numFmtId="0" fontId="14" fillId="0" borderId="30" xfId="2" applyNumberFormat="1" applyFont="1" applyFill="1" applyBorder="1" applyAlignment="1" applyProtection="1">
      <alignment horizontal="center" vertical="center"/>
    </xf>
    <xf numFmtId="49" fontId="14" fillId="0" borderId="31" xfId="0" applyNumberFormat="1" applyFont="1" applyBorder="1" applyAlignment="1" applyProtection="1">
      <alignment horizontal="center" vertical="center" wrapText="1"/>
      <protection locked="0"/>
    </xf>
    <xf numFmtId="49" fontId="14" fillId="0" borderId="32" xfId="0" applyNumberFormat="1" applyFont="1" applyBorder="1" applyAlignment="1" applyProtection="1">
      <alignment horizontal="center" vertical="center" wrapText="1"/>
      <protection locked="0"/>
    </xf>
    <xf numFmtId="170" fontId="14" fillId="0" borderId="2" xfId="0" applyNumberFormat="1" applyFont="1" applyBorder="1" applyAlignment="1">
      <alignment horizontal="left" vertical="center" wrapText="1"/>
    </xf>
    <xf numFmtId="0" fontId="14" fillId="0" borderId="0" xfId="2" applyNumberFormat="1" applyFont="1" applyFill="1" applyBorder="1" applyAlignment="1" applyProtection="1">
      <alignment horizontal="center" vertical="center"/>
    </xf>
    <xf numFmtId="169" fontId="14" fillId="0" borderId="33" xfId="0" applyNumberFormat="1" applyFont="1" applyBorder="1" applyAlignment="1" applyProtection="1">
      <alignment horizontal="center" vertical="center" wrapText="1"/>
      <protection locked="0"/>
    </xf>
    <xf numFmtId="49" fontId="14" fillId="0" borderId="19" xfId="0" applyNumberFormat="1" applyFont="1" applyBorder="1" applyAlignment="1" applyProtection="1">
      <alignment horizontal="left" vertical="center" wrapText="1"/>
      <protection locked="0"/>
    </xf>
    <xf numFmtId="49" fontId="14" fillId="0" borderId="33" xfId="0" applyNumberFormat="1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vertical="center" wrapText="1"/>
    </xf>
    <xf numFmtId="49" fontId="14" fillId="0" borderId="34" xfId="0" applyNumberFormat="1" applyFont="1" applyBorder="1" applyAlignment="1" applyProtection="1">
      <alignment horizontal="center" vertical="center" wrapText="1"/>
      <protection locked="0"/>
    </xf>
    <xf numFmtId="49" fontId="14" fillId="0" borderId="35" xfId="0" applyNumberFormat="1" applyFont="1" applyBorder="1" applyAlignment="1" applyProtection="1">
      <alignment horizontal="center" vertical="center" wrapText="1"/>
      <protection locked="0"/>
    </xf>
    <xf numFmtId="170" fontId="14" fillId="0" borderId="1" xfId="0" applyNumberFormat="1" applyFont="1" applyBorder="1" applyAlignment="1">
      <alignment horizontal="left" vertical="center" wrapText="1"/>
    </xf>
    <xf numFmtId="49" fontId="14" fillId="0" borderId="2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49" fontId="14" fillId="0" borderId="2" xfId="0" applyNumberFormat="1" applyFont="1" applyBorder="1" applyAlignment="1" applyProtection="1">
      <alignment horizontal="center" vertical="center" wrapText="1"/>
      <protection locked="0"/>
    </xf>
    <xf numFmtId="49" fontId="14" fillId="0" borderId="37" xfId="0" applyNumberFormat="1" applyFont="1" applyBorder="1" applyAlignment="1" applyProtection="1">
      <alignment horizontal="center" vertical="center" wrapText="1"/>
      <protection locked="0"/>
    </xf>
    <xf numFmtId="49" fontId="14" fillId="0" borderId="14" xfId="0" applyNumberFormat="1" applyFont="1" applyBorder="1" applyAlignment="1" applyProtection="1">
      <alignment horizontal="center" vertical="center" wrapText="1"/>
      <protection locked="0"/>
    </xf>
    <xf numFmtId="49" fontId="14" fillId="0" borderId="38" xfId="0" applyNumberFormat="1" applyFont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Border="1" applyAlignment="1" applyProtection="1">
      <alignment horizontal="left" vertical="center" wrapText="1"/>
      <protection locked="0"/>
    </xf>
    <xf numFmtId="49" fontId="14" fillId="0" borderId="34" xfId="0" applyNumberFormat="1" applyFont="1" applyBorder="1" applyAlignment="1" applyProtection="1">
      <alignment vertical="center" wrapText="1"/>
      <protection locked="0"/>
    </xf>
    <xf numFmtId="49" fontId="14" fillId="0" borderId="34" xfId="0" applyNumberFormat="1" applyFont="1" applyBorder="1" applyAlignment="1" applyProtection="1">
      <alignment horizontal="left" vertical="center" wrapText="1"/>
      <protection locked="0"/>
    </xf>
    <xf numFmtId="169" fontId="14" fillId="0" borderId="34" xfId="0" applyNumberFormat="1" applyFont="1" applyBorder="1" applyAlignment="1" applyProtection="1">
      <alignment horizontal="center" vertical="center" wrapText="1"/>
      <protection locked="0"/>
    </xf>
    <xf numFmtId="168" fontId="14" fillId="0" borderId="34" xfId="0" applyNumberFormat="1" applyFont="1" applyBorder="1" applyAlignment="1" applyProtection="1">
      <alignment horizontal="center" vertical="center" wrapText="1"/>
      <protection locked="0"/>
    </xf>
    <xf numFmtId="168" fontId="14" fillId="0" borderId="27" xfId="0" applyNumberFormat="1" applyFont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169" fontId="18" fillId="0" borderId="1" xfId="0" applyNumberFormat="1" applyFont="1" applyBorder="1" applyAlignment="1" applyProtection="1">
      <alignment horizontal="center" vertical="center" wrapText="1"/>
      <protection locked="0"/>
    </xf>
    <xf numFmtId="168" fontId="18" fillId="0" borderId="1" xfId="0" applyNumberFormat="1" applyFont="1" applyBorder="1" applyAlignment="1" applyProtection="1">
      <alignment horizontal="center" vertical="center" wrapText="1"/>
      <protection locked="0"/>
    </xf>
    <xf numFmtId="168" fontId="18" fillId="0" borderId="27" xfId="0" applyNumberFormat="1" applyFont="1" applyBorder="1" applyAlignment="1" applyProtection="1">
      <alignment horizontal="center" vertical="center" wrapText="1"/>
      <protection locked="0"/>
    </xf>
    <xf numFmtId="169" fontId="18" fillId="0" borderId="21" xfId="0" applyNumberFormat="1" applyFont="1" applyBorder="1" applyAlignment="1" applyProtection="1">
      <alignment horizontal="center" vertical="center" wrapText="1"/>
      <protection locked="0"/>
    </xf>
    <xf numFmtId="0" fontId="14" fillId="0" borderId="2" xfId="2" applyFont="1" applyFill="1" applyBorder="1" applyAlignment="1">
      <alignment horizontal="center" vertical="center"/>
    </xf>
    <xf numFmtId="0" fontId="16" fillId="0" borderId="0" xfId="2" applyFont="1" applyFill="1" applyAlignment="1">
      <alignment vertical="center"/>
    </xf>
    <xf numFmtId="0" fontId="14" fillId="0" borderId="0" xfId="0" applyFont="1" applyAlignment="1">
      <alignment vertical="center"/>
    </xf>
    <xf numFmtId="49" fontId="14" fillId="0" borderId="1" xfId="0" applyNumberFormat="1" applyFont="1" applyBorder="1" applyAlignment="1" applyProtection="1">
      <alignment horizontal="center" wrapText="1"/>
      <protection locked="0"/>
    </xf>
    <xf numFmtId="0" fontId="16" fillId="0" borderId="0" xfId="2" applyFont="1" applyFill="1"/>
    <xf numFmtId="0" fontId="16" fillId="0" borderId="0" xfId="2" applyFont="1" applyFill="1" applyAlignment="1">
      <alignment horizontal="center" vertical="center"/>
    </xf>
    <xf numFmtId="0" fontId="16" fillId="0" borderId="1" xfId="2" applyFont="1" applyFill="1" applyBorder="1" applyAlignment="1">
      <alignment vertical="center"/>
    </xf>
    <xf numFmtId="0" fontId="16" fillId="0" borderId="1" xfId="2" applyFont="1" applyFill="1" applyBorder="1" applyAlignment="1">
      <alignment horizontal="center" vertical="center"/>
    </xf>
    <xf numFmtId="0" fontId="16" fillId="0" borderId="2" xfId="2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49" fontId="14" fillId="0" borderId="6" xfId="0" applyNumberFormat="1" applyFont="1" applyBorder="1" applyAlignment="1" applyProtection="1">
      <alignment horizontal="left" vertical="center" wrapText="1"/>
      <protection locked="0"/>
    </xf>
    <xf numFmtId="49" fontId="17" fillId="0" borderId="21" xfId="0" applyNumberFormat="1" applyFont="1" applyBorder="1" applyAlignment="1" applyProtection="1">
      <alignment horizontal="center" vertical="center" wrapText="1"/>
      <protection locked="0"/>
    </xf>
    <xf numFmtId="171" fontId="12" fillId="0" borderId="1" xfId="1" applyNumberFormat="1" applyFont="1" applyBorder="1" applyAlignment="1">
      <alignment horizontal="center" vertical="center"/>
    </xf>
    <xf numFmtId="171" fontId="12" fillId="0" borderId="1" xfId="0" applyNumberFormat="1" applyFont="1" applyBorder="1" applyAlignment="1">
      <alignment horizontal="center" vertical="center"/>
    </xf>
    <xf numFmtId="14" fontId="14" fillId="0" borderId="21" xfId="0" applyNumberFormat="1" applyFont="1" applyBorder="1" applyAlignment="1" applyProtection="1">
      <alignment horizontal="center" vertical="center" wrapText="1"/>
      <protection locked="0"/>
    </xf>
    <xf numFmtId="171" fontId="14" fillId="0" borderId="21" xfId="0" applyNumberFormat="1" applyFont="1" applyBorder="1" applyAlignment="1" applyProtection="1">
      <alignment horizontal="center" vertical="center" wrapText="1"/>
      <protection locked="0"/>
    </xf>
    <xf numFmtId="49" fontId="17" fillId="2" borderId="21" xfId="0" applyNumberFormat="1" applyFont="1" applyFill="1" applyBorder="1" applyAlignment="1" applyProtection="1">
      <alignment horizontal="center" vertical="center" wrapText="1"/>
      <protection locked="0"/>
    </xf>
    <xf numFmtId="171" fontId="14" fillId="2" borderId="21" xfId="0" applyNumberFormat="1" applyFont="1" applyFill="1" applyBorder="1" applyAlignment="1" applyProtection="1">
      <alignment horizontal="center" vertical="center" wrapText="1"/>
      <protection locked="0"/>
    </xf>
    <xf numFmtId="14" fontId="14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34" xfId="0" applyFont="1" applyBorder="1" applyAlignment="1">
      <alignment horizontal="center" vertical="center" wrapText="1"/>
    </xf>
    <xf numFmtId="0" fontId="14" fillId="0" borderId="21" xfId="2" applyNumberFormat="1" applyFont="1" applyFill="1" applyBorder="1" applyAlignment="1" applyProtection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4" fillId="0" borderId="21" xfId="2" applyNumberFormat="1" applyFont="1" applyFill="1" applyBorder="1" applyAlignment="1" applyProtection="1">
      <alignment horizontal="center" vertical="center" wrapText="1"/>
    </xf>
    <xf numFmtId="21" fontId="17" fillId="0" borderId="22" xfId="0" applyNumberFormat="1" applyFont="1" applyBorder="1" applyAlignment="1">
      <alignment horizontal="center" vertical="center" wrapText="1"/>
    </xf>
    <xf numFmtId="0" fontId="14" fillId="0" borderId="1" xfId="2" applyNumberFormat="1" applyFont="1" applyFill="1" applyBorder="1" applyAlignment="1" applyProtection="1">
      <alignment horizontal="center" vertical="center" wrapText="1"/>
    </xf>
    <xf numFmtId="14" fontId="14" fillId="0" borderId="27" xfId="0" applyNumberFormat="1" applyFont="1" applyBorder="1" applyAlignment="1" applyProtection="1">
      <alignment horizontal="center" vertical="center" wrapText="1"/>
      <protection locked="0"/>
    </xf>
    <xf numFmtId="0" fontId="14" fillId="0" borderId="2" xfId="2" applyNumberFormat="1" applyFont="1" applyFill="1" applyBorder="1" applyAlignment="1" applyProtection="1">
      <alignment horizontal="center" vertical="center" wrapText="1"/>
    </xf>
    <xf numFmtId="14" fontId="14" fillId="0" borderId="36" xfId="0" applyNumberFormat="1" applyFont="1" applyBorder="1" applyAlignment="1" applyProtection="1">
      <alignment horizontal="center" vertical="center" wrapText="1"/>
      <protection locked="0"/>
    </xf>
    <xf numFmtId="14" fontId="14" fillId="0" borderId="34" xfId="0" applyNumberFormat="1" applyFont="1" applyBorder="1" applyAlignment="1" applyProtection="1">
      <alignment horizontal="center" vertical="center" wrapText="1"/>
      <protection locked="0"/>
    </xf>
    <xf numFmtId="14" fontId="14" fillId="0" borderId="1" xfId="0" applyNumberFormat="1" applyFont="1" applyBorder="1" applyAlignment="1" applyProtection="1">
      <alignment horizontal="center" vertical="center" wrapText="1"/>
      <protection locked="0"/>
    </xf>
    <xf numFmtId="0" fontId="17" fillId="0" borderId="2" xfId="0" applyFont="1" applyBorder="1" applyAlignment="1">
      <alignment horizontal="center" vertical="center" wrapText="1"/>
    </xf>
    <xf numFmtId="49" fontId="14" fillId="3" borderId="21" xfId="0" applyNumberFormat="1" applyFont="1" applyFill="1" applyBorder="1" applyAlignment="1" applyProtection="1">
      <alignment horizontal="center" vertical="center" wrapText="1"/>
      <protection locked="0"/>
    </xf>
    <xf numFmtId="14" fontId="14" fillId="0" borderId="2" xfId="0" applyNumberFormat="1" applyFont="1" applyBorder="1" applyAlignment="1" applyProtection="1">
      <alignment horizontal="center" vertical="center" wrapText="1"/>
      <protection locked="0"/>
    </xf>
    <xf numFmtId="0" fontId="17" fillId="0" borderId="21" xfId="0" applyFont="1" applyBorder="1" applyAlignment="1">
      <alignment horizontal="center" vertical="center" wrapText="1"/>
    </xf>
    <xf numFmtId="14" fontId="17" fillId="0" borderId="21" xfId="0" applyNumberFormat="1" applyFont="1" applyBorder="1" applyAlignment="1" applyProtection="1">
      <alignment horizontal="center" vertical="center" wrapText="1"/>
      <protection locked="0"/>
    </xf>
    <xf numFmtId="14" fontId="17" fillId="0" borderId="1" xfId="0" applyNumberFormat="1" applyFont="1" applyBorder="1" applyAlignment="1" applyProtection="1">
      <alignment horizontal="center" vertical="center" wrapText="1"/>
      <protection locked="0"/>
    </xf>
    <xf numFmtId="171" fontId="14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4" xfId="0" applyFont="1" applyBorder="1" applyAlignment="1">
      <alignment horizontal="center" vertical="center"/>
    </xf>
    <xf numFmtId="172" fontId="12" fillId="0" borderId="1" xfId="0" applyNumberFormat="1" applyFont="1" applyBorder="1" applyAlignment="1">
      <alignment vertical="center" wrapText="1"/>
    </xf>
    <xf numFmtId="14" fontId="12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14" fontId="12" fillId="0" borderId="1" xfId="0" applyNumberFormat="1" applyFont="1" applyBorder="1" applyAlignment="1">
      <alignment vertical="center"/>
    </xf>
    <xf numFmtId="172" fontId="12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172" fontId="14" fillId="0" borderId="1" xfId="0" applyNumberFormat="1" applyFont="1" applyBorder="1" applyAlignment="1">
      <alignment vertical="center"/>
    </xf>
    <xf numFmtId="172" fontId="13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horizontal="left" vertical="center" wrapText="1"/>
    </xf>
    <xf numFmtId="172" fontId="12" fillId="0" borderId="1" xfId="0" applyNumberFormat="1" applyFont="1" applyBorder="1" applyAlignment="1">
      <alignment horizontal="right" vertical="center"/>
    </xf>
    <xf numFmtId="14" fontId="12" fillId="0" borderId="1" xfId="0" applyNumberFormat="1" applyFont="1" applyBorder="1" applyAlignment="1">
      <alignment horizontal="right" vertical="center"/>
    </xf>
    <xf numFmtId="172" fontId="12" fillId="4" borderId="1" xfId="0" applyNumberFormat="1" applyFont="1" applyFill="1" applyBorder="1" applyAlignment="1">
      <alignment vertical="center"/>
    </xf>
    <xf numFmtId="14" fontId="13" fillId="0" borderId="1" xfId="0" applyNumberFormat="1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19" fillId="0" borderId="14" xfId="0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right" vertical="center" wrapText="1"/>
    </xf>
    <xf numFmtId="0" fontId="20" fillId="0" borderId="0" xfId="0" applyFont="1" applyAlignment="1">
      <alignment horizontal="center" vertical="center"/>
    </xf>
    <xf numFmtId="167" fontId="12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0" fillId="0" borderId="39" xfId="0" applyFont="1" applyBorder="1"/>
    <xf numFmtId="0" fontId="0" fillId="0" borderId="0" xfId="0" applyFont="1"/>
    <xf numFmtId="0" fontId="0" fillId="0" borderId="0" xfId="0" applyFont="1" applyAlignment="1">
      <alignment wrapText="1"/>
    </xf>
    <xf numFmtId="49" fontId="14" fillId="0" borderId="1" xfId="0" applyNumberFormat="1" applyFont="1" applyBorder="1" applyAlignment="1" applyProtection="1">
      <alignment horizontal="center" vertical="center" wrapText="1"/>
      <protection locked="0"/>
    </xf>
    <xf numFmtId="7" fontId="17" fillId="0" borderId="1" xfId="0" applyNumberFormat="1" applyFont="1" applyBorder="1" applyAlignment="1" applyProtection="1">
      <alignment horizontal="center" vertical="center" wrapText="1"/>
      <protection locked="0"/>
    </xf>
    <xf numFmtId="168" fontId="17" fillId="0" borderId="1" xfId="0" applyNumberFormat="1" applyFont="1" applyBorder="1" applyAlignment="1" applyProtection="1">
      <alignment horizontal="center" vertical="center" wrapText="1"/>
      <protection locked="0"/>
    </xf>
    <xf numFmtId="165" fontId="17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6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49" fontId="8" fillId="0" borderId="16" xfId="0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>
      <alignment horizontal="center" vertical="center" wrapText="1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top" wrapText="1"/>
    </xf>
    <xf numFmtId="0" fontId="14" fillId="0" borderId="0" xfId="0" applyFont="1"/>
    <xf numFmtId="0" fontId="21" fillId="0" borderId="39" xfId="0" applyFont="1" applyBorder="1" applyAlignment="1">
      <alignment horizontal="center" wrapText="1"/>
    </xf>
    <xf numFmtId="0" fontId="21" fillId="0" borderId="39" xfId="0" applyFont="1" applyBorder="1" applyAlignment="1">
      <alignment horizontal="center"/>
    </xf>
    <xf numFmtId="0" fontId="22" fillId="0" borderId="0" xfId="0" applyFont="1"/>
    <xf numFmtId="0" fontId="22" fillId="0" borderId="0" xfId="0" applyFont="1" applyAlignment="1">
      <alignment vertical="center" wrapText="1"/>
    </xf>
  </cellXfs>
  <cellStyles count="3">
    <cellStyle name="Collegamento ipertestuale" xfId="2" builtinId="8"/>
    <cellStyle name="Migliaia" xfId="1" builtinId="3"/>
    <cellStyle name="Normale" xfId="0" builtinId="0"/>
  </cellStyles>
  <dxfs count="0"/>
  <tableStyles count="0" defaultTableStyle="TableStyleMedium2" defaultPivotStyle="PivotStyleMedium9"/>
  <colors>
    <mruColors>
      <color rgb="FFFFFFCC"/>
      <color rgb="FF99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martcig.anticorruzione.it/AVCP-SmartCig/preparaDettaglioComunicazioneOS.action?codDettaglioCarnet=63597326" TargetMode="External"/><Relationship Id="rId18" Type="http://schemas.openxmlformats.org/officeDocument/2006/relationships/hyperlink" Target="https://smartcig.anticorruzione.it/AVCP-SmartCig/preparaDettaglioComunicazioneOS.action?codDettaglioCarnet=63561288" TargetMode="External"/><Relationship Id="rId26" Type="http://schemas.openxmlformats.org/officeDocument/2006/relationships/hyperlink" Target="https://smartcig.anticorruzione.it/AVCP-SmartCig/preparaDettaglioComunicazioneOS.action?codDettaglioCarnet=63356010" TargetMode="External"/><Relationship Id="rId39" Type="http://schemas.openxmlformats.org/officeDocument/2006/relationships/hyperlink" Target="https://smartcig.anticorruzione.it/AVCP-SmartCig/preparaDettaglioComunicazioneOS.action?codDettaglioCarnet=62963911" TargetMode="External"/><Relationship Id="rId21" Type="http://schemas.openxmlformats.org/officeDocument/2006/relationships/hyperlink" Target="https://smartcig.anticorruzione.it/AVCP-SmartCig/preparaDettaglioComunicazioneOS.action?codDettaglioCarnet=63558923" TargetMode="External"/><Relationship Id="rId34" Type="http://schemas.openxmlformats.org/officeDocument/2006/relationships/hyperlink" Target="https://smartcig.anticorruzione.it/AVCP-SmartCig/preparaDettaglioComunicazioneOS.action?codDettaglioCarnet=63111876" TargetMode="External"/><Relationship Id="rId42" Type="http://schemas.openxmlformats.org/officeDocument/2006/relationships/hyperlink" Target="https://smartcig.anticorruzione.it/AVCP-SmartCig/preparaDettaglioComunicazioneOS.action?codDettaglioCarnet=62930089" TargetMode="External"/><Relationship Id="rId47" Type="http://schemas.openxmlformats.org/officeDocument/2006/relationships/hyperlink" Target="https://smartcig.anticorruzione.it/AVCP-SmartCig/preparaDettaglioComunicazioneOS.action?codDettaglioCarnet=62732107" TargetMode="External"/><Relationship Id="rId50" Type="http://schemas.openxmlformats.org/officeDocument/2006/relationships/hyperlink" Target="https://smartcig.anticorruzione.it/AVCP-SmartCig/preparaDettaglioComunicazioneOS.action?codDettaglioCarnet=62663408" TargetMode="External"/><Relationship Id="rId55" Type="http://schemas.openxmlformats.org/officeDocument/2006/relationships/hyperlink" Target="https://smartcig.anticorruzione.it/AVCP-SmartCig/preparaDettaglioComunicazioneOS.action?codDettaglioCarnet=62640229" TargetMode="External"/><Relationship Id="rId63" Type="http://schemas.openxmlformats.org/officeDocument/2006/relationships/hyperlink" Target="https://smartcig.anticorruzione.it/AVCP-SmartCig/preparaDettaglioComunicazioneOS.action?codDettaglioCarnet=65004467" TargetMode="External"/><Relationship Id="rId68" Type="http://schemas.openxmlformats.org/officeDocument/2006/relationships/hyperlink" Target="https://smartcig.anticorruzione.it/AVCP-SmartCig/preparaDettaglioComunicazioneOS.action?codDettaglioCarnet=64999467" TargetMode="External"/><Relationship Id="rId7" Type="http://schemas.openxmlformats.org/officeDocument/2006/relationships/hyperlink" Target="https://smartcig.anticorruzione.it/AVCP-SmartCig/preparaDettaglioComunicazioneOS.action?codDettaglioCarnet=63740810" TargetMode="External"/><Relationship Id="rId71" Type="http://schemas.openxmlformats.org/officeDocument/2006/relationships/hyperlink" Target="https://smartcig.anticorruzione.it/AVCP-SmartCig/preparaDettaglioComunicazioneOS.action?codDettaglioCarnet=64998552" TargetMode="External"/><Relationship Id="rId2" Type="http://schemas.openxmlformats.org/officeDocument/2006/relationships/hyperlink" Target="https://smartcig.anticorruzione.it/AVCP-SmartCig/preparaDettaglioComunicazioneOS.action?codDettaglioCarnet=63864527" TargetMode="External"/><Relationship Id="rId16" Type="http://schemas.openxmlformats.org/officeDocument/2006/relationships/hyperlink" Target="https://smartcig.anticorruzione.it/AVCP-SmartCig/preparaDettaglioComunicazioneOS.action?codDettaglioCarnet=63574573" TargetMode="External"/><Relationship Id="rId29" Type="http://schemas.openxmlformats.org/officeDocument/2006/relationships/hyperlink" Target="https://smartcig.anticorruzione.it/AVCP-SmartCig/preparaDettaglioComunicazioneOS.action?codDettaglioCarnet=63264585" TargetMode="External"/><Relationship Id="rId11" Type="http://schemas.openxmlformats.org/officeDocument/2006/relationships/hyperlink" Target="https://smartcig.anticorruzione.it/AVCP-SmartCig/preparaDettaglioComunicazioneOS.action?codDettaglioCarnet=63674083" TargetMode="External"/><Relationship Id="rId24" Type="http://schemas.openxmlformats.org/officeDocument/2006/relationships/hyperlink" Target="https://smartcig.anticorruzione.it/AVCP-SmartCig/preparaDettaglioComunicazioneOS.action?codDettaglioCarnet=63393394" TargetMode="External"/><Relationship Id="rId32" Type="http://schemas.openxmlformats.org/officeDocument/2006/relationships/hyperlink" Target="https://smartcig.anticorruzione.it/AVCP-SmartCig/preparaDettaglioComunicazioneOS.action?codDettaglioCarnet=63182256" TargetMode="External"/><Relationship Id="rId37" Type="http://schemas.openxmlformats.org/officeDocument/2006/relationships/hyperlink" Target="https://smartcig.anticorruzione.it/AVCP-SmartCig/preparaDettaglioComunicazioneOS.action?codDettaglioCarnet=63048660" TargetMode="External"/><Relationship Id="rId40" Type="http://schemas.openxmlformats.org/officeDocument/2006/relationships/hyperlink" Target="https://smartcig.anticorruzione.it/AVCP-SmartCig/preparaDettaglioComunicazioneOS.action?codDettaglioCarnet=62933585" TargetMode="External"/><Relationship Id="rId45" Type="http://schemas.openxmlformats.org/officeDocument/2006/relationships/hyperlink" Target="https://smartcig.anticorruzione.it/AVCP-SmartCig/preparaDettaglioComunicazioneOS.action?codDettaglioCarnet=62750230" TargetMode="External"/><Relationship Id="rId53" Type="http://schemas.openxmlformats.org/officeDocument/2006/relationships/hyperlink" Target="https://smartcig.anticorruzione.it/AVCP-SmartCig/preparaDettaglioComunicazioneOS.action?codDettaglioCarnet=62641432" TargetMode="External"/><Relationship Id="rId58" Type="http://schemas.openxmlformats.org/officeDocument/2006/relationships/hyperlink" Target="https://smartcig.anticorruzione.it/AVCP-SmartCig/preparaDettaglioComunicazioneOS.action?codDettaglioCarnet=56471916" TargetMode="External"/><Relationship Id="rId66" Type="http://schemas.openxmlformats.org/officeDocument/2006/relationships/hyperlink" Target="https://smartcig.anticorruzione.it/AVCP-SmartCig/preparaDettaglioComunicazioneOS.action?codDettaglioCarnet=65004273" TargetMode="External"/><Relationship Id="rId74" Type="http://schemas.openxmlformats.org/officeDocument/2006/relationships/vmlDrawing" Target="../drawings/vmlDrawing1.vml"/><Relationship Id="rId5" Type="http://schemas.openxmlformats.org/officeDocument/2006/relationships/hyperlink" Target="https://smartcig.anticorruzione.it/AVCP-SmartCig/preparaDettaglioComunicazioneOS.action?codDettaglioCarnet=63782061" TargetMode="External"/><Relationship Id="rId15" Type="http://schemas.openxmlformats.org/officeDocument/2006/relationships/hyperlink" Target="https://smartcig.anticorruzione.it/AVCP-SmartCig/preparaDettaglioComunicazioneOS.action?codDettaglioCarnet=63597271" TargetMode="External"/><Relationship Id="rId23" Type="http://schemas.openxmlformats.org/officeDocument/2006/relationships/hyperlink" Target="https://smartcig.anticorruzione.it/AVCP-SmartCig/preparaDettaglioComunicazioneOS.action?codDettaglioCarnet=63410975" TargetMode="External"/><Relationship Id="rId28" Type="http://schemas.openxmlformats.org/officeDocument/2006/relationships/hyperlink" Target="https://smartcig.anticorruzione.it/AVCP-SmartCig/preparaDettaglioComunicazioneOS.action?codDettaglioCarnet=63264597" TargetMode="External"/><Relationship Id="rId36" Type="http://schemas.openxmlformats.org/officeDocument/2006/relationships/hyperlink" Target="https://smartcig.anticorruzione.it/AVCP-SmartCig/preparaDettaglioComunicazioneOS.action?codDettaglioCarnet=63048702" TargetMode="External"/><Relationship Id="rId49" Type="http://schemas.openxmlformats.org/officeDocument/2006/relationships/hyperlink" Target="https://smartcig.anticorruzione.it/AVCP-SmartCig/preparaDettaglioComunicazioneOS.action?codDettaglioCarnet=62663409" TargetMode="External"/><Relationship Id="rId57" Type="http://schemas.openxmlformats.org/officeDocument/2006/relationships/hyperlink" Target="https://smartcig.anticorruzione.it/AVCP-SmartCig/preparaDettaglioComunicazioneOS.action?codDettaglioCarnet=56472381" TargetMode="External"/><Relationship Id="rId61" Type="http://schemas.openxmlformats.org/officeDocument/2006/relationships/hyperlink" Target="https://smartcig.anticorruzione.it/AVCP-SmartCig/preparaDettaglioComunicazioneOS.action?codDettaglioCarnet=56351637" TargetMode="External"/><Relationship Id="rId10" Type="http://schemas.openxmlformats.org/officeDocument/2006/relationships/hyperlink" Target="https://smartcig.anticorruzione.it/AVCP-SmartCig/preparaDettaglioComunicazioneOS.action?codDettaglioCarnet=63697824" TargetMode="External"/><Relationship Id="rId19" Type="http://schemas.openxmlformats.org/officeDocument/2006/relationships/hyperlink" Target="https://smartcig.anticorruzione.it/AVCP-SmartCig/preparaDettaglioComunicazioneOS.action?codDettaglioCarnet=63561281" TargetMode="External"/><Relationship Id="rId31" Type="http://schemas.openxmlformats.org/officeDocument/2006/relationships/hyperlink" Target="https://smartcig.anticorruzione.it/AVCP-SmartCig/preparaDettaglioComunicazioneOS.action?codDettaglioCarnet=63264574" TargetMode="External"/><Relationship Id="rId44" Type="http://schemas.openxmlformats.org/officeDocument/2006/relationships/hyperlink" Target="https://smartcig.anticorruzione.it/AVCP-SmartCig/preparaDettaglioComunicazioneOS.action?codDettaglioCarnet=62759277" TargetMode="External"/><Relationship Id="rId52" Type="http://schemas.openxmlformats.org/officeDocument/2006/relationships/hyperlink" Target="https://smartcig.anticorruzione.it/AVCP-SmartCig/preparaDettaglioComunicazioneOS.action?codDettaglioCarnet=62641734" TargetMode="External"/><Relationship Id="rId60" Type="http://schemas.openxmlformats.org/officeDocument/2006/relationships/hyperlink" Target="https://smartcig.anticorruzione.it/AVCP-SmartCig/preparaDettaglioComunicazioneOS.action?codDettaglioCarnet=56373337" TargetMode="External"/><Relationship Id="rId65" Type="http://schemas.openxmlformats.org/officeDocument/2006/relationships/hyperlink" Target="https://smartcig.anticorruzione.it/AVCP-SmartCig/preparaDettaglioComunicazioneOS.action?codDettaglioCarnet=65004345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s://smartcig.anticorruzione.it/AVCP-SmartCig/preparaDettaglioComunicazioneOS.action?codDettaglioCarnet=63833612" TargetMode="External"/><Relationship Id="rId9" Type="http://schemas.openxmlformats.org/officeDocument/2006/relationships/hyperlink" Target="https://smartcig.anticorruzione.it/AVCP-SmartCig/preparaDettaglioComunicazioneOS.action?codDettaglioCarnet=63697826" TargetMode="External"/><Relationship Id="rId14" Type="http://schemas.openxmlformats.org/officeDocument/2006/relationships/hyperlink" Target="https://smartcig.anticorruzione.it/AVCP-SmartCig/preparaDettaglioComunicazioneOS.action?codDettaglioCarnet=63597300" TargetMode="External"/><Relationship Id="rId22" Type="http://schemas.openxmlformats.org/officeDocument/2006/relationships/hyperlink" Target="https://smartcig.anticorruzione.it/AVCP-SmartCig/preparaDettaglioComunicazioneOS.action?codDettaglioCarnet=63490244" TargetMode="External"/><Relationship Id="rId27" Type="http://schemas.openxmlformats.org/officeDocument/2006/relationships/hyperlink" Target="https://smartcig.anticorruzione.it/AVCP-SmartCig/preparaDettaglioComunicazioneOS.action?codDettaglioCarnet=63299343" TargetMode="External"/><Relationship Id="rId30" Type="http://schemas.openxmlformats.org/officeDocument/2006/relationships/hyperlink" Target="https://smartcig.anticorruzione.it/AVCP-SmartCig/preparaDettaglioComunicazioneOS.action?codDettaglioCarnet=63264584" TargetMode="External"/><Relationship Id="rId35" Type="http://schemas.openxmlformats.org/officeDocument/2006/relationships/hyperlink" Target="https://smartcig.anticorruzione.it/AVCP-SmartCig/preparaDettaglioComunicazioneOS.action?codDettaglioCarnet=63111591" TargetMode="External"/><Relationship Id="rId43" Type="http://schemas.openxmlformats.org/officeDocument/2006/relationships/hyperlink" Target="https://smartcig.anticorruzione.it/AVCP-SmartCig/preparaDettaglioComunicazioneOS.action?codDettaglioCarnet=62890995" TargetMode="External"/><Relationship Id="rId48" Type="http://schemas.openxmlformats.org/officeDocument/2006/relationships/hyperlink" Target="https://smartcig.anticorruzione.it/AVCP-SmartCig/preparaDettaglioComunicazioneOS.action?codDettaglioCarnet=62681926" TargetMode="External"/><Relationship Id="rId56" Type="http://schemas.openxmlformats.org/officeDocument/2006/relationships/hyperlink" Target="https://smartcig.anticorruzione.it/AVCP-SmartCig/preparaDettaglioComunicazioneOS.action?codDettaglioCarnet=62529446" TargetMode="External"/><Relationship Id="rId64" Type="http://schemas.openxmlformats.org/officeDocument/2006/relationships/hyperlink" Target="https://smartcig.anticorruzione.it/AVCP-SmartCig/preparaDettaglioComunicazioneOS.action?codDettaglioCarnet=65004385" TargetMode="External"/><Relationship Id="rId69" Type="http://schemas.openxmlformats.org/officeDocument/2006/relationships/hyperlink" Target="https://smartcig.anticorruzione.it/AVCP-SmartCig/preparaDettaglioComunicazioneOS.action?codDettaglioCarnet=64999302" TargetMode="External"/><Relationship Id="rId8" Type="http://schemas.openxmlformats.org/officeDocument/2006/relationships/hyperlink" Target="https://smartcig.anticorruzione.it/AVCP-SmartCig/preparaDettaglioComunicazioneOS.action?codDettaglioCarnet=63740800" TargetMode="External"/><Relationship Id="rId51" Type="http://schemas.openxmlformats.org/officeDocument/2006/relationships/hyperlink" Target="https://smartcig.anticorruzione.it/AVCP-SmartCig/preparaDettaglioComunicazioneOS.action?codDettaglioCarnet=62648017" TargetMode="External"/><Relationship Id="rId72" Type="http://schemas.openxmlformats.org/officeDocument/2006/relationships/hyperlink" Target="https://smartcig.anticorruzione.it/AVCP-SmartCig/preparaDettaglioComunicazioneOS.action?codDettaglioCarnet=64997798" TargetMode="External"/><Relationship Id="rId3" Type="http://schemas.openxmlformats.org/officeDocument/2006/relationships/hyperlink" Target="https://smartcig.anticorruzione.it/AVCP-SmartCig/preparaDettaglioComunicazioneOS.action?codDettaglioCarnet=63834040" TargetMode="External"/><Relationship Id="rId12" Type="http://schemas.openxmlformats.org/officeDocument/2006/relationships/hyperlink" Target="https://smartcig.anticorruzione.it/AVCP-SmartCig/preparaDettaglioComunicazioneOS.action?codDettaglioCarnet=63660372" TargetMode="External"/><Relationship Id="rId17" Type="http://schemas.openxmlformats.org/officeDocument/2006/relationships/hyperlink" Target="https://smartcig.anticorruzione.it/AVCP-SmartCig/preparaDettaglioComunicazioneOS.action?codDettaglioCarnet=63574393" TargetMode="External"/><Relationship Id="rId25" Type="http://schemas.openxmlformats.org/officeDocument/2006/relationships/hyperlink" Target="https://smartcig.anticorruzione.it/AVCP-SmartCig/preparaDettaglioComunicazioneOS.action?codDettaglioCarnet=63378113" TargetMode="External"/><Relationship Id="rId33" Type="http://schemas.openxmlformats.org/officeDocument/2006/relationships/hyperlink" Target="https://smartcig.anticorruzione.it/AVCP-SmartCig/preparaDettaglioComunicazioneOS.action?codDettaglioCarnet=63158732" TargetMode="External"/><Relationship Id="rId38" Type="http://schemas.openxmlformats.org/officeDocument/2006/relationships/hyperlink" Target="https://smartcig.anticorruzione.it/AVCP-SmartCig/preparaDettaglioComunicazioneOS.action?codDettaglioCarnet=63006544" TargetMode="External"/><Relationship Id="rId46" Type="http://schemas.openxmlformats.org/officeDocument/2006/relationships/hyperlink" Target="https://smartcig.anticorruzione.it/AVCP-SmartCig/preparaDettaglioComunicazioneOS.action?codDettaglioCarnet=62740536" TargetMode="External"/><Relationship Id="rId59" Type="http://schemas.openxmlformats.org/officeDocument/2006/relationships/hyperlink" Target="https://smartcig.anticorruzione.it/AVCP-SmartCig/preparaDettaglioComunicazioneOS.action?codDettaglioCarnet=56420446" TargetMode="External"/><Relationship Id="rId67" Type="http://schemas.openxmlformats.org/officeDocument/2006/relationships/hyperlink" Target="https://smartcig.anticorruzione.it/AVCP-SmartCig/preparaDettaglioComunicazioneOS.action?codDettaglioCarnet=65001366" TargetMode="External"/><Relationship Id="rId20" Type="http://schemas.openxmlformats.org/officeDocument/2006/relationships/hyperlink" Target="https://smartcig.anticorruzione.it/AVCP-SmartCig/preparaDettaglioComunicazioneOS.action?codDettaglioCarnet=63559548" TargetMode="External"/><Relationship Id="rId41" Type="http://schemas.openxmlformats.org/officeDocument/2006/relationships/hyperlink" Target="https://smartcig.anticorruzione.it/AVCP-SmartCig/preparaDettaglioComunicazioneOS.action?codDettaglioCarnet=62930730" TargetMode="External"/><Relationship Id="rId54" Type="http://schemas.openxmlformats.org/officeDocument/2006/relationships/hyperlink" Target="https://smartcig.anticorruzione.it/AVCP-SmartCig/preparaDettaglioComunicazioneOS.action?codDettaglioCarnet=62640107" TargetMode="External"/><Relationship Id="rId62" Type="http://schemas.openxmlformats.org/officeDocument/2006/relationships/hyperlink" Target="https://smartcig.anticorruzione.it/AVCP-SmartCig/preparaDettaglioComunicazioneOS.action?codDettaglioCarnet=61387123" TargetMode="External"/><Relationship Id="rId70" Type="http://schemas.openxmlformats.org/officeDocument/2006/relationships/hyperlink" Target="https://smartcig.anticorruzione.it/AVCP-SmartCig/preparaDettaglioComunicazioneOS.action?codDettaglioCarnet=64999063" TargetMode="External"/><Relationship Id="rId75" Type="http://schemas.openxmlformats.org/officeDocument/2006/relationships/comments" Target="../comments1.xml"/><Relationship Id="rId1" Type="http://schemas.openxmlformats.org/officeDocument/2006/relationships/hyperlink" Target="https://smartcig.anticorruzione.it/AVCP-SmartCig/preparaDettaglioComunicazioneOS.action?codDettaglioCarnet=61743798" TargetMode="External"/><Relationship Id="rId6" Type="http://schemas.openxmlformats.org/officeDocument/2006/relationships/hyperlink" Target="https://smartcig.anticorruzione.it/AVCP-SmartCig/preparaDettaglioComunicazioneOS.action?codDettaglioCarnet=637820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113"/>
  <sheetViews>
    <sheetView tabSelected="1" topLeftCell="A178" workbookViewId="0">
      <selection activeCell="H5" sqref="H5"/>
    </sheetView>
  </sheetViews>
  <sheetFormatPr defaultRowHeight="14.4"/>
  <cols>
    <col min="1" max="1" width="2.33203125" customWidth="1"/>
    <col min="2" max="2" width="18.88671875" customWidth="1"/>
    <col min="3" max="3" width="18.44140625" customWidth="1"/>
    <col min="4" max="4" width="20.109375" customWidth="1"/>
    <col min="5" max="5" width="18.44140625" customWidth="1"/>
    <col min="6" max="6" width="22" style="257" customWidth="1"/>
    <col min="7" max="7" width="22.88671875" customWidth="1"/>
    <col min="8" max="8" width="21" customWidth="1"/>
    <col min="9" max="9" width="17.44140625" customWidth="1"/>
    <col min="10" max="11" width="11.88671875" customWidth="1"/>
    <col min="12" max="12" width="15" customWidth="1"/>
    <col min="13" max="13" width="5.109375" customWidth="1"/>
  </cols>
  <sheetData>
    <row r="1" spans="2:12" ht="32.4" thickBot="1">
      <c r="B1" s="231" t="s">
        <v>1656</v>
      </c>
      <c r="C1" s="232"/>
      <c r="D1" s="232"/>
      <c r="E1" s="232"/>
      <c r="F1" s="232"/>
      <c r="G1" s="232"/>
      <c r="H1" s="232"/>
      <c r="I1" s="232"/>
      <c r="J1" s="232"/>
      <c r="K1" s="232"/>
      <c r="L1" s="233"/>
    </row>
    <row r="2" spans="2:12" ht="116.4" customHeight="1" thickBot="1">
      <c r="B2" s="234" t="s">
        <v>1655</v>
      </c>
      <c r="C2" s="234"/>
      <c r="D2" s="234"/>
      <c r="E2" s="234"/>
      <c r="F2" s="234"/>
      <c r="G2" s="234"/>
      <c r="H2" s="234"/>
      <c r="I2" s="234"/>
      <c r="J2" s="234"/>
      <c r="K2" s="234"/>
      <c r="L2" s="234"/>
    </row>
    <row r="3" spans="2:12" ht="76.2" customHeight="1" thickBot="1">
      <c r="B3" s="243" t="s">
        <v>1659</v>
      </c>
      <c r="C3" s="244"/>
      <c r="D3" s="244"/>
      <c r="E3" s="244"/>
      <c r="F3" s="244"/>
      <c r="G3" s="244"/>
      <c r="H3" s="244"/>
      <c r="I3" s="244"/>
      <c r="J3" s="244"/>
      <c r="K3" s="244"/>
      <c r="L3" s="245"/>
    </row>
    <row r="4" spans="2:12" s="1" customFormat="1" ht="47.4" thickBot="1">
      <c r="B4" s="28" t="s">
        <v>0</v>
      </c>
      <c r="C4" s="29" t="s">
        <v>1</v>
      </c>
      <c r="D4" s="30" t="s">
        <v>2</v>
      </c>
      <c r="E4" s="30" t="s">
        <v>3</v>
      </c>
      <c r="F4" s="250" t="s">
        <v>4</v>
      </c>
      <c r="G4" s="30" t="s">
        <v>5</v>
      </c>
      <c r="H4" s="30" t="s">
        <v>6</v>
      </c>
      <c r="I4" s="31" t="s">
        <v>7</v>
      </c>
      <c r="J4" s="32" t="s">
        <v>8</v>
      </c>
      <c r="K4" s="32" t="s">
        <v>9</v>
      </c>
      <c r="L4" s="33" t="s">
        <v>10</v>
      </c>
    </row>
    <row r="5" spans="2:12" ht="153.6" customHeight="1">
      <c r="B5" s="34" t="s">
        <v>44</v>
      </c>
      <c r="C5" s="35" t="s">
        <v>202</v>
      </c>
      <c r="D5" s="36" t="s">
        <v>198</v>
      </c>
      <c r="E5" s="37" t="s">
        <v>46</v>
      </c>
      <c r="F5" s="249" t="s">
        <v>153</v>
      </c>
      <c r="G5" s="38"/>
      <c r="H5" s="39" t="s">
        <v>205</v>
      </c>
      <c r="I5" s="40">
        <v>1694.59</v>
      </c>
      <c r="J5" s="41">
        <v>44962</v>
      </c>
      <c r="K5" s="41">
        <v>44963</v>
      </c>
      <c r="L5" s="42">
        <v>1694.59</v>
      </c>
    </row>
    <row r="6" spans="2:12" ht="327.60000000000002">
      <c r="B6" s="43" t="s">
        <v>45</v>
      </c>
      <c r="C6" s="44" t="s">
        <v>201</v>
      </c>
      <c r="D6" s="27" t="s">
        <v>203</v>
      </c>
      <c r="E6" s="45" t="s">
        <v>354</v>
      </c>
      <c r="F6" s="46" t="s">
        <v>11</v>
      </c>
      <c r="G6" s="27" t="s">
        <v>360</v>
      </c>
      <c r="H6" s="27" t="s">
        <v>204</v>
      </c>
      <c r="I6" s="47">
        <v>3500</v>
      </c>
      <c r="J6" s="11" t="s">
        <v>199</v>
      </c>
      <c r="K6" s="11" t="s">
        <v>200</v>
      </c>
      <c r="L6" s="48">
        <v>3409</v>
      </c>
    </row>
    <row r="7" spans="2:12" ht="109.2">
      <c r="B7" s="43" t="s">
        <v>52</v>
      </c>
      <c r="C7" s="44" t="s">
        <v>206</v>
      </c>
      <c r="D7" s="27" t="s">
        <v>207</v>
      </c>
      <c r="E7" s="49" t="s">
        <v>47</v>
      </c>
      <c r="F7" s="46" t="s">
        <v>155</v>
      </c>
      <c r="G7" s="50"/>
      <c r="H7" s="27" t="s">
        <v>208</v>
      </c>
      <c r="I7" s="47">
        <v>706</v>
      </c>
      <c r="J7" s="51">
        <v>44970</v>
      </c>
      <c r="K7" s="51">
        <v>44970</v>
      </c>
      <c r="L7" s="48">
        <v>706</v>
      </c>
    </row>
    <row r="8" spans="2:12" ht="187.2">
      <c r="B8" s="43" t="s">
        <v>53</v>
      </c>
      <c r="C8" s="44" t="s">
        <v>197</v>
      </c>
      <c r="D8" s="27" t="s">
        <v>196</v>
      </c>
      <c r="E8" s="45" t="s">
        <v>48</v>
      </c>
      <c r="F8" s="46" t="s">
        <v>154</v>
      </c>
      <c r="G8" s="50"/>
      <c r="H8" s="27" t="s">
        <v>209</v>
      </c>
      <c r="I8" s="47">
        <v>811.14</v>
      </c>
      <c r="J8" s="51">
        <v>44965</v>
      </c>
      <c r="K8" s="51">
        <v>44965</v>
      </c>
      <c r="L8" s="48">
        <v>811.14</v>
      </c>
    </row>
    <row r="9" spans="2:12" ht="156">
      <c r="B9" s="43" t="s">
        <v>54</v>
      </c>
      <c r="C9" s="44" t="s">
        <v>309</v>
      </c>
      <c r="D9" s="27" t="s">
        <v>327</v>
      </c>
      <c r="E9" s="45" t="s">
        <v>49</v>
      </c>
      <c r="F9" s="46" t="s">
        <v>326</v>
      </c>
      <c r="G9" s="27" t="s">
        <v>361</v>
      </c>
      <c r="H9" s="27" t="s">
        <v>328</v>
      </c>
      <c r="I9" s="47" t="s">
        <v>12</v>
      </c>
      <c r="J9" s="51">
        <v>44971</v>
      </c>
      <c r="K9" s="51">
        <v>45343</v>
      </c>
      <c r="L9" s="48" t="s">
        <v>325</v>
      </c>
    </row>
    <row r="10" spans="2:12" ht="218.4">
      <c r="B10" s="43" t="s">
        <v>55</v>
      </c>
      <c r="C10" s="44" t="s">
        <v>298</v>
      </c>
      <c r="D10" s="27" t="s">
        <v>297</v>
      </c>
      <c r="E10" s="45" t="s">
        <v>162</v>
      </c>
      <c r="F10" s="46" t="s">
        <v>13</v>
      </c>
      <c r="G10" s="27" t="s">
        <v>300</v>
      </c>
      <c r="H10" s="27" t="s">
        <v>299</v>
      </c>
      <c r="I10" s="47" t="s">
        <v>14</v>
      </c>
      <c r="J10" s="51">
        <v>44986</v>
      </c>
      <c r="K10" s="27" t="s">
        <v>335</v>
      </c>
      <c r="L10" s="48" t="s">
        <v>301</v>
      </c>
    </row>
    <row r="11" spans="2:12" ht="93.6">
      <c r="B11" s="43" t="s">
        <v>56</v>
      </c>
      <c r="C11" s="44" t="s">
        <v>323</v>
      </c>
      <c r="D11" s="27" t="s">
        <v>322</v>
      </c>
      <c r="E11" s="45" t="s">
        <v>15</v>
      </c>
      <c r="F11" s="46" t="s">
        <v>156</v>
      </c>
      <c r="G11" s="50"/>
      <c r="H11" s="27" t="s">
        <v>324</v>
      </c>
      <c r="I11" s="47">
        <v>50</v>
      </c>
      <c r="J11" s="51">
        <v>44965</v>
      </c>
      <c r="K11" s="51">
        <v>44966</v>
      </c>
      <c r="L11" s="48">
        <v>50</v>
      </c>
    </row>
    <row r="12" spans="2:12" ht="156">
      <c r="B12" s="43" t="s">
        <v>57</v>
      </c>
      <c r="C12" s="11">
        <v>13611391007</v>
      </c>
      <c r="D12" s="11" t="s">
        <v>195</v>
      </c>
      <c r="E12" s="45" t="s">
        <v>163</v>
      </c>
      <c r="F12" s="46" t="s">
        <v>152</v>
      </c>
      <c r="G12" s="50"/>
      <c r="H12" s="27" t="s">
        <v>210</v>
      </c>
      <c r="I12" s="47">
        <v>276.88</v>
      </c>
      <c r="J12" s="51">
        <v>44981</v>
      </c>
      <c r="K12" s="51">
        <v>44981</v>
      </c>
      <c r="L12" s="48">
        <v>276.88</v>
      </c>
    </row>
    <row r="13" spans="2:12" ht="140.4">
      <c r="B13" s="52" t="s">
        <v>161</v>
      </c>
      <c r="C13" s="44" t="s">
        <v>347</v>
      </c>
      <c r="D13" s="11" t="s">
        <v>348</v>
      </c>
      <c r="E13" s="45" t="s">
        <v>50</v>
      </c>
      <c r="F13" s="46" t="s">
        <v>1648</v>
      </c>
      <c r="G13" s="50"/>
      <c r="H13" s="27" t="s">
        <v>349</v>
      </c>
      <c r="I13" s="47">
        <v>51598.720000000001</v>
      </c>
      <c r="J13" s="51">
        <v>45062</v>
      </c>
      <c r="K13" s="51">
        <v>45142</v>
      </c>
      <c r="L13" s="48">
        <v>51598.720000000001</v>
      </c>
    </row>
    <row r="14" spans="2:12" ht="156">
      <c r="B14" s="43" t="s">
        <v>58</v>
      </c>
      <c r="C14" s="11">
        <v>13611391007</v>
      </c>
      <c r="D14" s="11" t="s">
        <v>195</v>
      </c>
      <c r="E14" s="45" t="s">
        <v>167</v>
      </c>
      <c r="F14" s="46" t="s">
        <v>152</v>
      </c>
      <c r="G14" s="50"/>
      <c r="H14" s="27" t="s">
        <v>210</v>
      </c>
      <c r="I14" s="47">
        <v>139.13999999999999</v>
      </c>
      <c r="J14" s="51">
        <v>44993</v>
      </c>
      <c r="K14" s="51">
        <v>44993</v>
      </c>
      <c r="L14" s="48">
        <v>139.13999999999999</v>
      </c>
    </row>
    <row r="15" spans="2:12" ht="46.8">
      <c r="B15" s="43" t="s">
        <v>59</v>
      </c>
      <c r="C15" s="44" t="s">
        <v>211</v>
      </c>
      <c r="D15" s="11" t="s">
        <v>212</v>
      </c>
      <c r="E15" s="49" t="s">
        <v>16</v>
      </c>
      <c r="F15" s="46" t="s">
        <v>214</v>
      </c>
      <c r="G15" s="50"/>
      <c r="H15" s="27" t="s">
        <v>213</v>
      </c>
      <c r="I15" s="47">
        <v>776</v>
      </c>
      <c r="J15" s="51">
        <v>45012</v>
      </c>
      <c r="K15" s="51">
        <v>45029</v>
      </c>
      <c r="L15" s="48">
        <v>776</v>
      </c>
    </row>
    <row r="16" spans="2:12" ht="93.6">
      <c r="B16" s="43" t="s">
        <v>60</v>
      </c>
      <c r="C16" s="44" t="s">
        <v>215</v>
      </c>
      <c r="D16" s="27" t="s">
        <v>216</v>
      </c>
      <c r="E16" s="45" t="s">
        <v>43</v>
      </c>
      <c r="F16" s="46" t="s">
        <v>218</v>
      </c>
      <c r="G16" s="50"/>
      <c r="H16" s="27" t="s">
        <v>217</v>
      </c>
      <c r="I16" s="47">
        <v>180</v>
      </c>
      <c r="J16" s="51">
        <v>45007</v>
      </c>
      <c r="K16" s="51">
        <v>45009</v>
      </c>
      <c r="L16" s="48">
        <v>180</v>
      </c>
    </row>
    <row r="17" spans="2:12" ht="202.8">
      <c r="B17" s="43" t="s">
        <v>61</v>
      </c>
      <c r="C17" s="44" t="s">
        <v>220</v>
      </c>
      <c r="D17" s="27" t="s">
        <v>219</v>
      </c>
      <c r="E17" s="45" t="s">
        <v>164</v>
      </c>
      <c r="F17" s="46" t="s">
        <v>17</v>
      </c>
      <c r="G17" s="50"/>
      <c r="H17" s="27" t="s">
        <v>221</v>
      </c>
      <c r="I17" s="47">
        <v>169.2</v>
      </c>
      <c r="J17" s="51">
        <v>45013</v>
      </c>
      <c r="K17" s="51">
        <v>45023</v>
      </c>
      <c r="L17" s="48">
        <v>169.2</v>
      </c>
    </row>
    <row r="18" spans="2:12" ht="218.4">
      <c r="B18" s="43" t="s">
        <v>62</v>
      </c>
      <c r="C18" s="44" t="s">
        <v>222</v>
      </c>
      <c r="D18" s="11" t="s">
        <v>223</v>
      </c>
      <c r="E18" s="49" t="s">
        <v>165</v>
      </c>
      <c r="F18" s="46" t="s">
        <v>18</v>
      </c>
      <c r="G18" s="50"/>
      <c r="H18" s="27" t="s">
        <v>224</v>
      </c>
      <c r="I18" s="47">
        <v>1168</v>
      </c>
      <c r="J18" s="51">
        <v>45043</v>
      </c>
      <c r="K18" s="51">
        <v>45055</v>
      </c>
      <c r="L18" s="48">
        <v>1168</v>
      </c>
    </row>
    <row r="19" spans="2:12" ht="327.60000000000002">
      <c r="B19" s="43" t="s">
        <v>63</v>
      </c>
      <c r="C19" s="11">
        <v>92022500927</v>
      </c>
      <c r="D19" s="27" t="s">
        <v>368</v>
      </c>
      <c r="E19" s="49" t="s">
        <v>329</v>
      </c>
      <c r="F19" s="46" t="s">
        <v>367</v>
      </c>
      <c r="G19" s="27" t="s">
        <v>372</v>
      </c>
      <c r="H19" s="27" t="s">
        <v>375</v>
      </c>
      <c r="I19" s="47" t="s">
        <v>369</v>
      </c>
      <c r="J19" s="11" t="s">
        <v>370</v>
      </c>
      <c r="K19" s="11" t="s">
        <v>371</v>
      </c>
      <c r="L19" s="48"/>
    </row>
    <row r="20" spans="2:12" ht="187.2">
      <c r="B20" s="43" t="s">
        <v>64</v>
      </c>
      <c r="C20" s="44" t="s">
        <v>197</v>
      </c>
      <c r="D20" s="27" t="s">
        <v>196</v>
      </c>
      <c r="E20" s="45" t="s">
        <v>51</v>
      </c>
      <c r="F20" s="46" t="s">
        <v>151</v>
      </c>
      <c r="G20" s="50"/>
      <c r="H20" s="27" t="s">
        <v>209</v>
      </c>
      <c r="I20" s="47">
        <v>775.14</v>
      </c>
      <c r="J20" s="51">
        <v>45015</v>
      </c>
      <c r="K20" s="51">
        <v>45015</v>
      </c>
      <c r="L20" s="48">
        <v>775.14</v>
      </c>
    </row>
    <row r="21" spans="2:12" ht="156">
      <c r="B21" s="43" t="s">
        <v>65</v>
      </c>
      <c r="C21" s="11">
        <v>13611391007</v>
      </c>
      <c r="D21" s="11" t="s">
        <v>195</v>
      </c>
      <c r="E21" s="45" t="s">
        <v>166</v>
      </c>
      <c r="F21" s="46" t="s">
        <v>152</v>
      </c>
      <c r="G21" s="50"/>
      <c r="H21" s="27" t="s">
        <v>210</v>
      </c>
      <c r="I21" s="47">
        <v>443.06</v>
      </c>
      <c r="J21" s="51">
        <v>45020</v>
      </c>
      <c r="K21" s="51">
        <v>45020</v>
      </c>
      <c r="L21" s="48">
        <v>443.06</v>
      </c>
    </row>
    <row r="22" spans="2:12" ht="202.8">
      <c r="B22" s="43" t="s">
        <v>169</v>
      </c>
      <c r="C22" s="11" t="s">
        <v>225</v>
      </c>
      <c r="D22" s="27" t="s">
        <v>226</v>
      </c>
      <c r="E22" s="45" t="s">
        <v>170</v>
      </c>
      <c r="F22" s="46" t="s">
        <v>19</v>
      </c>
      <c r="G22" s="27"/>
      <c r="H22" s="27" t="s">
        <v>227</v>
      </c>
      <c r="I22" s="47">
        <v>240</v>
      </c>
      <c r="J22" s="51">
        <v>45020</v>
      </c>
      <c r="K22" s="51">
        <v>45029</v>
      </c>
      <c r="L22" s="48">
        <v>240</v>
      </c>
    </row>
    <row r="23" spans="2:12" ht="109.2">
      <c r="B23" s="43" t="s">
        <v>66</v>
      </c>
      <c r="C23" s="44" t="s">
        <v>230</v>
      </c>
      <c r="D23" s="27" t="s">
        <v>229</v>
      </c>
      <c r="E23" s="49" t="s">
        <v>20</v>
      </c>
      <c r="F23" s="46" t="s">
        <v>228</v>
      </c>
      <c r="G23" s="27" t="s">
        <v>359</v>
      </c>
      <c r="H23" s="27" t="s">
        <v>231</v>
      </c>
      <c r="I23" s="47">
        <v>347.4</v>
      </c>
      <c r="J23" s="51">
        <v>45021</v>
      </c>
      <c r="K23" s="51">
        <v>45083</v>
      </c>
      <c r="L23" s="48">
        <v>347.4</v>
      </c>
    </row>
    <row r="24" spans="2:12" ht="280.8">
      <c r="B24" s="43" t="s">
        <v>67</v>
      </c>
      <c r="C24" s="44" t="s">
        <v>232</v>
      </c>
      <c r="D24" s="27" t="s">
        <v>233</v>
      </c>
      <c r="E24" s="45" t="s">
        <v>22</v>
      </c>
      <c r="F24" s="46" t="s">
        <v>21</v>
      </c>
      <c r="G24" s="27" t="s">
        <v>362</v>
      </c>
      <c r="H24" s="27" t="s">
        <v>234</v>
      </c>
      <c r="I24" s="47" t="s">
        <v>23</v>
      </c>
      <c r="J24" s="51">
        <v>45043</v>
      </c>
      <c r="K24" s="51">
        <v>45287</v>
      </c>
      <c r="L24" s="48" t="s">
        <v>41</v>
      </c>
    </row>
    <row r="25" spans="2:12" ht="156">
      <c r="B25" s="43" t="s">
        <v>68</v>
      </c>
      <c r="C25" s="11">
        <v>13611391007</v>
      </c>
      <c r="D25" s="11" t="s">
        <v>195</v>
      </c>
      <c r="E25" s="45" t="s">
        <v>171</v>
      </c>
      <c r="F25" s="46" t="s">
        <v>152</v>
      </c>
      <c r="G25" s="50"/>
      <c r="H25" s="27" t="s">
        <v>210</v>
      </c>
      <c r="I25" s="47">
        <v>141.13999999999999</v>
      </c>
      <c r="J25" s="51">
        <v>45029</v>
      </c>
      <c r="K25" s="51">
        <v>45029</v>
      </c>
      <c r="L25" s="48">
        <v>141.13999999999999</v>
      </c>
    </row>
    <row r="26" spans="2:12" ht="109.2">
      <c r="B26" s="43" t="s">
        <v>69</v>
      </c>
      <c r="C26" s="44" t="s">
        <v>304</v>
      </c>
      <c r="D26" s="27" t="s">
        <v>303</v>
      </c>
      <c r="E26" s="49" t="s">
        <v>24</v>
      </c>
      <c r="F26" s="46" t="s">
        <v>150</v>
      </c>
      <c r="G26" s="27" t="s">
        <v>302</v>
      </c>
      <c r="H26" s="27" t="s">
        <v>305</v>
      </c>
      <c r="I26" s="47">
        <v>186.07</v>
      </c>
      <c r="J26" s="51">
        <v>45042</v>
      </c>
      <c r="K26" s="51">
        <v>45042</v>
      </c>
      <c r="L26" s="48">
        <v>186.07</v>
      </c>
    </row>
    <row r="27" spans="2:12" ht="93.6">
      <c r="B27" s="43" t="s">
        <v>70</v>
      </c>
      <c r="C27" s="44" t="s">
        <v>235</v>
      </c>
      <c r="D27" s="27" t="s">
        <v>236</v>
      </c>
      <c r="E27" s="45" t="s">
        <v>172</v>
      </c>
      <c r="F27" s="46" t="s">
        <v>25</v>
      </c>
      <c r="G27" s="50"/>
      <c r="H27" s="27" t="s">
        <v>237</v>
      </c>
      <c r="I27" s="47">
        <v>536</v>
      </c>
      <c r="J27" s="51">
        <v>45051</v>
      </c>
      <c r="K27" s="51">
        <v>45070</v>
      </c>
      <c r="L27" s="48">
        <v>536</v>
      </c>
    </row>
    <row r="28" spans="2:12" ht="409.6">
      <c r="B28" s="43" t="s">
        <v>71</v>
      </c>
      <c r="C28" s="44" t="s">
        <v>222</v>
      </c>
      <c r="D28" s="27" t="s">
        <v>223</v>
      </c>
      <c r="E28" s="45" t="s">
        <v>27</v>
      </c>
      <c r="F28" s="46" t="s">
        <v>26</v>
      </c>
      <c r="G28" s="27" t="s">
        <v>366</v>
      </c>
      <c r="H28" s="27" t="s">
        <v>224</v>
      </c>
      <c r="I28" s="47" t="s">
        <v>332</v>
      </c>
      <c r="J28" s="51">
        <v>45078</v>
      </c>
      <c r="K28" s="27" t="s">
        <v>334</v>
      </c>
      <c r="L28" s="48" t="s">
        <v>333</v>
      </c>
    </row>
    <row r="29" spans="2:12" ht="140.4">
      <c r="B29" s="43" t="s">
        <v>72</v>
      </c>
      <c r="C29" s="44" t="s">
        <v>238</v>
      </c>
      <c r="D29" s="27" t="s">
        <v>239</v>
      </c>
      <c r="E29" s="45" t="s">
        <v>28</v>
      </c>
      <c r="F29" s="46" t="s">
        <v>282</v>
      </c>
      <c r="G29" s="27" t="s">
        <v>355</v>
      </c>
      <c r="H29" s="27" t="s">
        <v>240</v>
      </c>
      <c r="I29" s="47">
        <v>323.77</v>
      </c>
      <c r="J29" s="51">
        <v>45048</v>
      </c>
      <c r="K29" s="51">
        <v>45054</v>
      </c>
      <c r="L29" s="48">
        <v>323.77</v>
      </c>
    </row>
    <row r="30" spans="2:12" ht="156">
      <c r="B30" s="43" t="s">
        <v>73</v>
      </c>
      <c r="C30" s="11">
        <v>13611391007</v>
      </c>
      <c r="D30" s="11" t="s">
        <v>195</v>
      </c>
      <c r="E30" s="45" t="s">
        <v>173</v>
      </c>
      <c r="F30" s="46" t="s">
        <v>152</v>
      </c>
      <c r="G30" s="50"/>
      <c r="H30" s="27" t="s">
        <v>210</v>
      </c>
      <c r="I30" s="47">
        <v>282.35000000000002</v>
      </c>
      <c r="J30" s="53">
        <v>45051</v>
      </c>
      <c r="K30" s="53">
        <v>45051</v>
      </c>
      <c r="L30" s="48">
        <v>282.35000000000002</v>
      </c>
    </row>
    <row r="31" spans="2:12" ht="156">
      <c r="B31" s="43" t="s">
        <v>74</v>
      </c>
      <c r="C31" s="11">
        <v>13611391007</v>
      </c>
      <c r="D31" s="11" t="s">
        <v>195</v>
      </c>
      <c r="E31" s="45" t="s">
        <v>174</v>
      </c>
      <c r="F31" s="46" t="s">
        <v>152</v>
      </c>
      <c r="G31" s="50"/>
      <c r="H31" s="27" t="s">
        <v>210</v>
      </c>
      <c r="I31" s="47">
        <v>2016.14</v>
      </c>
      <c r="J31" s="53">
        <v>45069</v>
      </c>
      <c r="K31" s="53">
        <v>45069</v>
      </c>
      <c r="L31" s="48">
        <v>2016.14</v>
      </c>
    </row>
    <row r="32" spans="2:12" ht="171.6">
      <c r="B32" s="43" t="s">
        <v>75</v>
      </c>
      <c r="C32" s="11">
        <v>92196370925</v>
      </c>
      <c r="D32" s="27" t="s">
        <v>342</v>
      </c>
      <c r="E32" s="49" t="s">
        <v>29</v>
      </c>
      <c r="F32" s="46" t="s">
        <v>149</v>
      </c>
      <c r="G32" s="50"/>
      <c r="H32" s="27" t="s">
        <v>376</v>
      </c>
      <c r="I32" s="47">
        <v>4560</v>
      </c>
      <c r="J32" s="51">
        <v>45075</v>
      </c>
      <c r="K32" s="51">
        <v>45120</v>
      </c>
      <c r="L32" s="48" t="s">
        <v>1657</v>
      </c>
    </row>
    <row r="33" spans="2:12" ht="375" customHeight="1">
      <c r="B33" s="43" t="s">
        <v>76</v>
      </c>
      <c r="C33" s="44" t="s">
        <v>241</v>
      </c>
      <c r="D33" s="27" t="s">
        <v>242</v>
      </c>
      <c r="E33" s="45" t="s">
        <v>31</v>
      </c>
      <c r="F33" s="46" t="s">
        <v>30</v>
      </c>
      <c r="G33" s="27" t="s">
        <v>363</v>
      </c>
      <c r="H33" s="27" t="s">
        <v>243</v>
      </c>
      <c r="I33" s="47" t="s">
        <v>32</v>
      </c>
      <c r="J33" s="51">
        <v>45085</v>
      </c>
      <c r="K33" s="51">
        <v>45093</v>
      </c>
      <c r="L33" s="48" t="s">
        <v>42</v>
      </c>
    </row>
    <row r="34" spans="2:12" ht="327.60000000000002">
      <c r="B34" s="43" t="s">
        <v>77</v>
      </c>
      <c r="C34" s="44" t="s">
        <v>339</v>
      </c>
      <c r="D34" s="27" t="s">
        <v>337</v>
      </c>
      <c r="E34" s="45" t="s">
        <v>33</v>
      </c>
      <c r="F34" s="46" t="s">
        <v>336</v>
      </c>
      <c r="G34" s="27" t="s">
        <v>364</v>
      </c>
      <c r="H34" s="27" t="s">
        <v>340</v>
      </c>
      <c r="I34" s="47" t="s">
        <v>175</v>
      </c>
      <c r="J34" s="54">
        <v>45200</v>
      </c>
      <c r="K34" s="54">
        <v>45231</v>
      </c>
      <c r="L34" s="48" t="s">
        <v>1658</v>
      </c>
    </row>
    <row r="35" spans="2:12" ht="78">
      <c r="B35" s="43" t="s">
        <v>78</v>
      </c>
      <c r="C35" s="44" t="s">
        <v>306</v>
      </c>
      <c r="D35" s="27" t="s">
        <v>338</v>
      </c>
      <c r="E35" s="45" t="s">
        <v>34</v>
      </c>
      <c r="F35" s="46" t="s">
        <v>157</v>
      </c>
      <c r="G35" s="50"/>
      <c r="H35" s="27" t="s">
        <v>307</v>
      </c>
      <c r="I35" s="47">
        <v>237</v>
      </c>
      <c r="J35" s="51">
        <v>45078</v>
      </c>
      <c r="K35" s="51">
        <v>45078</v>
      </c>
      <c r="L35" s="48">
        <v>237</v>
      </c>
    </row>
    <row r="36" spans="2:12" ht="171.6">
      <c r="B36" s="43" t="s">
        <v>79</v>
      </c>
      <c r="C36" s="11">
        <v>11403240960</v>
      </c>
      <c r="D36" s="27" t="s">
        <v>244</v>
      </c>
      <c r="E36" s="45" t="s">
        <v>35</v>
      </c>
      <c r="F36" s="46" t="s">
        <v>1649</v>
      </c>
      <c r="G36" s="50"/>
      <c r="H36" s="27" t="s">
        <v>377</v>
      </c>
      <c r="I36" s="47">
        <v>4928.1400000000003</v>
      </c>
      <c r="J36" s="51">
        <v>45084</v>
      </c>
      <c r="K36" s="51">
        <v>45097</v>
      </c>
      <c r="L36" s="48">
        <v>4928.1400000000003</v>
      </c>
    </row>
    <row r="37" spans="2:12" ht="265.2">
      <c r="B37" s="43" t="s">
        <v>80</v>
      </c>
      <c r="C37" s="44" t="s">
        <v>261</v>
      </c>
      <c r="D37" s="27" t="s">
        <v>351</v>
      </c>
      <c r="E37" s="45" t="s">
        <v>36</v>
      </c>
      <c r="F37" s="46" t="s">
        <v>350</v>
      </c>
      <c r="G37" s="27" t="s">
        <v>353</v>
      </c>
      <c r="H37" s="27" t="s">
        <v>352</v>
      </c>
      <c r="I37" s="47" t="s">
        <v>390</v>
      </c>
      <c r="J37" s="51">
        <v>45100</v>
      </c>
      <c r="K37" s="51">
        <v>45106</v>
      </c>
      <c r="L37" s="48" t="s">
        <v>40</v>
      </c>
    </row>
    <row r="38" spans="2:12" ht="124.8">
      <c r="B38" s="43" t="s">
        <v>81</v>
      </c>
      <c r="C38" s="44" t="s">
        <v>373</v>
      </c>
      <c r="D38" s="27" t="s">
        <v>387</v>
      </c>
      <c r="E38" s="45" t="s">
        <v>37</v>
      </c>
      <c r="F38" s="46" t="s">
        <v>388</v>
      </c>
      <c r="G38" s="27" t="s">
        <v>389</v>
      </c>
      <c r="H38" s="27" t="s">
        <v>374</v>
      </c>
      <c r="I38" s="47" t="s">
        <v>391</v>
      </c>
      <c r="J38" s="54">
        <v>45078</v>
      </c>
      <c r="K38" s="54">
        <v>45108</v>
      </c>
      <c r="L38" s="48">
        <v>7736.68</v>
      </c>
    </row>
    <row r="39" spans="2:12" ht="93.6">
      <c r="B39" s="43" t="s">
        <v>82</v>
      </c>
      <c r="C39" s="11" t="s">
        <v>319</v>
      </c>
      <c r="D39" s="27" t="s">
        <v>320</v>
      </c>
      <c r="E39" s="45" t="s">
        <v>38</v>
      </c>
      <c r="F39" s="46" t="s">
        <v>158</v>
      </c>
      <c r="G39" s="50"/>
      <c r="H39" s="27" t="s">
        <v>321</v>
      </c>
      <c r="I39" s="47">
        <v>130</v>
      </c>
      <c r="J39" s="51">
        <v>45112</v>
      </c>
      <c r="K39" s="51">
        <v>45180</v>
      </c>
      <c r="L39" s="48">
        <v>130</v>
      </c>
    </row>
    <row r="40" spans="2:12" ht="140.4">
      <c r="B40" s="55"/>
      <c r="C40" s="56" t="s">
        <v>222</v>
      </c>
      <c r="D40" s="57" t="s">
        <v>223</v>
      </c>
      <c r="E40" s="58" t="s">
        <v>39</v>
      </c>
      <c r="F40" s="251" t="s">
        <v>345</v>
      </c>
      <c r="G40" s="59"/>
      <c r="H40" s="60" t="s">
        <v>346</v>
      </c>
      <c r="I40" s="61">
        <v>3312.2</v>
      </c>
      <c r="J40" s="62">
        <v>45084</v>
      </c>
      <c r="K40" s="62">
        <v>45090</v>
      </c>
      <c r="L40" s="63">
        <v>3312.2</v>
      </c>
    </row>
    <row r="41" spans="2:12" ht="156">
      <c r="B41" s="11" t="s">
        <v>83</v>
      </c>
      <c r="C41" s="11">
        <v>13611391007</v>
      </c>
      <c r="D41" s="11" t="s">
        <v>195</v>
      </c>
      <c r="E41" s="27" t="s">
        <v>93</v>
      </c>
      <c r="F41" s="46" t="s">
        <v>152</v>
      </c>
      <c r="G41" s="50"/>
      <c r="H41" s="27" t="s">
        <v>210</v>
      </c>
      <c r="I41" s="47">
        <v>421.21</v>
      </c>
      <c r="J41" s="51">
        <v>45110</v>
      </c>
      <c r="K41" s="51">
        <v>45110</v>
      </c>
      <c r="L41" s="47">
        <v>421.21</v>
      </c>
    </row>
    <row r="42" spans="2:12" ht="171.6">
      <c r="B42" s="52" t="s">
        <v>84</v>
      </c>
      <c r="C42" s="44" t="s">
        <v>294</v>
      </c>
      <c r="D42" s="11" t="s">
        <v>293</v>
      </c>
      <c r="E42" s="27" t="s">
        <v>292</v>
      </c>
      <c r="F42" s="46" t="s">
        <v>1650</v>
      </c>
      <c r="G42" s="38"/>
      <c r="H42" s="27" t="s">
        <v>295</v>
      </c>
      <c r="I42" s="61" t="s">
        <v>296</v>
      </c>
      <c r="J42" s="51">
        <v>45292</v>
      </c>
      <c r="K42" s="51">
        <v>45657</v>
      </c>
      <c r="L42" s="63" t="s">
        <v>396</v>
      </c>
    </row>
    <row r="43" spans="2:12" ht="93.6">
      <c r="B43" s="43" t="s">
        <v>85</v>
      </c>
      <c r="C43" s="11" t="s">
        <v>319</v>
      </c>
      <c r="D43" s="27" t="s">
        <v>320</v>
      </c>
      <c r="E43" s="27" t="s">
        <v>145</v>
      </c>
      <c r="F43" s="46" t="s">
        <v>318</v>
      </c>
      <c r="G43" s="50"/>
      <c r="H43" s="27" t="s">
        <v>321</v>
      </c>
      <c r="I43" s="61">
        <v>343.64</v>
      </c>
      <c r="J43" s="51">
        <v>45146</v>
      </c>
      <c r="K43" s="51">
        <v>45180</v>
      </c>
      <c r="L43" s="63">
        <v>343.64</v>
      </c>
    </row>
    <row r="44" spans="2:12" ht="156">
      <c r="B44" s="43" t="s">
        <v>86</v>
      </c>
      <c r="C44" s="11">
        <v>13611391007</v>
      </c>
      <c r="D44" s="11" t="s">
        <v>195</v>
      </c>
      <c r="E44" s="45" t="s">
        <v>178</v>
      </c>
      <c r="F44" s="46" t="s">
        <v>152</v>
      </c>
      <c r="G44" s="50"/>
      <c r="H44" s="27" t="s">
        <v>210</v>
      </c>
      <c r="I44" s="47">
        <v>141.21</v>
      </c>
      <c r="J44" s="51">
        <v>45117</v>
      </c>
      <c r="K44" s="51">
        <v>45117</v>
      </c>
      <c r="L44" s="48">
        <v>141.21</v>
      </c>
    </row>
    <row r="45" spans="2:12" ht="78">
      <c r="B45" s="43" t="s">
        <v>87</v>
      </c>
      <c r="C45" s="44" t="s">
        <v>289</v>
      </c>
      <c r="D45" s="27" t="s">
        <v>291</v>
      </c>
      <c r="E45" s="27" t="s">
        <v>94</v>
      </c>
      <c r="F45" s="46" t="s">
        <v>286</v>
      </c>
      <c r="G45" s="50"/>
      <c r="H45" s="27" t="s">
        <v>290</v>
      </c>
      <c r="I45" s="47" t="s">
        <v>287</v>
      </c>
      <c r="J45" s="51">
        <v>45178</v>
      </c>
      <c r="K45" s="51">
        <v>45210</v>
      </c>
      <c r="L45" s="48">
        <v>650</v>
      </c>
    </row>
    <row r="46" spans="2:12" ht="124.8">
      <c r="B46" s="43" t="s">
        <v>88</v>
      </c>
      <c r="C46" s="11">
        <v>80059350159</v>
      </c>
      <c r="D46" s="27" t="s">
        <v>246</v>
      </c>
      <c r="E46" s="27" t="s">
        <v>95</v>
      </c>
      <c r="F46" s="46" t="s">
        <v>245</v>
      </c>
      <c r="G46" s="27" t="s">
        <v>288</v>
      </c>
      <c r="H46" s="27" t="s">
        <v>247</v>
      </c>
      <c r="I46" s="47">
        <v>157</v>
      </c>
      <c r="J46" s="51">
        <v>45147</v>
      </c>
      <c r="K46" s="51">
        <v>45175</v>
      </c>
      <c r="L46" s="48">
        <v>157</v>
      </c>
    </row>
    <row r="47" spans="2:12" ht="156">
      <c r="B47" s="43" t="s">
        <v>89</v>
      </c>
      <c r="C47" s="11">
        <v>13611391007</v>
      </c>
      <c r="D47" s="11" t="s">
        <v>195</v>
      </c>
      <c r="E47" s="45" t="s">
        <v>177</v>
      </c>
      <c r="F47" s="46" t="s">
        <v>152</v>
      </c>
      <c r="G47" s="50"/>
      <c r="H47" s="27" t="s">
        <v>210</v>
      </c>
      <c r="I47" s="61">
        <v>282.42</v>
      </c>
      <c r="J47" s="51">
        <v>45146</v>
      </c>
      <c r="K47" s="51">
        <v>45146</v>
      </c>
      <c r="L47" s="63">
        <v>282.42</v>
      </c>
    </row>
    <row r="48" spans="2:12" ht="109.2">
      <c r="B48" s="43" t="s">
        <v>90</v>
      </c>
      <c r="C48" s="44" t="s">
        <v>250</v>
      </c>
      <c r="D48" s="27" t="s">
        <v>249</v>
      </c>
      <c r="E48" s="27" t="s">
        <v>96</v>
      </c>
      <c r="F48" s="46" t="s">
        <v>248</v>
      </c>
      <c r="G48" s="50"/>
      <c r="H48" s="27" t="s">
        <v>251</v>
      </c>
      <c r="I48" s="61">
        <v>195</v>
      </c>
      <c r="J48" s="51">
        <v>45147</v>
      </c>
      <c r="K48" s="51">
        <v>45147</v>
      </c>
      <c r="L48" s="63">
        <v>195</v>
      </c>
    </row>
    <row r="49" spans="2:12" ht="78">
      <c r="B49" s="43" t="s">
        <v>91</v>
      </c>
      <c r="C49" s="44" t="s">
        <v>253</v>
      </c>
      <c r="D49" s="11" t="s">
        <v>252</v>
      </c>
      <c r="E49" s="27" t="s">
        <v>144</v>
      </c>
      <c r="F49" s="45" t="s">
        <v>285</v>
      </c>
      <c r="G49" s="50"/>
      <c r="H49" s="27" t="s">
        <v>254</v>
      </c>
      <c r="I49" s="61">
        <v>31.5</v>
      </c>
      <c r="J49" s="11"/>
      <c r="K49" s="11"/>
      <c r="L49" s="64" t="s">
        <v>185</v>
      </c>
    </row>
    <row r="50" spans="2:12" ht="140.4">
      <c r="B50" s="52" t="s">
        <v>160</v>
      </c>
      <c r="C50" s="44" t="s">
        <v>347</v>
      </c>
      <c r="D50" s="11" t="s">
        <v>348</v>
      </c>
      <c r="E50" s="27" t="s">
        <v>159</v>
      </c>
      <c r="F50" s="46" t="s">
        <v>1651</v>
      </c>
      <c r="G50" s="50"/>
      <c r="H50" s="27" t="s">
        <v>349</v>
      </c>
      <c r="I50" s="47">
        <v>51598.720000000001</v>
      </c>
      <c r="J50" s="51">
        <v>45184</v>
      </c>
      <c r="K50" s="51">
        <v>45254</v>
      </c>
      <c r="L50" s="48">
        <v>51598.720000000001</v>
      </c>
    </row>
    <row r="51" spans="2:12" ht="171.6">
      <c r="B51" s="43" t="s">
        <v>92</v>
      </c>
      <c r="C51" s="11">
        <v>80005710902</v>
      </c>
      <c r="D51" s="27" t="s">
        <v>341</v>
      </c>
      <c r="E51" s="49" t="s">
        <v>97</v>
      </c>
      <c r="F51" s="46" t="s">
        <v>148</v>
      </c>
      <c r="G51" s="50"/>
      <c r="H51" s="27" t="s">
        <v>378</v>
      </c>
      <c r="I51" s="61">
        <v>4500</v>
      </c>
      <c r="J51" s="51">
        <v>45188</v>
      </c>
      <c r="K51" s="51">
        <v>45259</v>
      </c>
      <c r="L51" s="65" t="s">
        <v>397</v>
      </c>
    </row>
    <row r="52" spans="2:12" ht="156">
      <c r="B52" s="43" t="s">
        <v>98</v>
      </c>
      <c r="C52" s="11">
        <v>13611391007</v>
      </c>
      <c r="D52" s="11" t="s">
        <v>195</v>
      </c>
      <c r="E52" s="45" t="s">
        <v>179</v>
      </c>
      <c r="F52" s="46" t="s">
        <v>152</v>
      </c>
      <c r="G52" s="50"/>
      <c r="H52" s="27" t="s">
        <v>210</v>
      </c>
      <c r="I52" s="61">
        <v>141.21</v>
      </c>
      <c r="J52" s="51">
        <v>45170</v>
      </c>
      <c r="K52" s="51">
        <v>45170</v>
      </c>
      <c r="L52" s="63">
        <v>141.21</v>
      </c>
    </row>
    <row r="53" spans="2:12" ht="156">
      <c r="B53" s="43" t="s">
        <v>99</v>
      </c>
      <c r="C53" s="11">
        <v>13611391007</v>
      </c>
      <c r="D53" s="11" t="s">
        <v>195</v>
      </c>
      <c r="E53" s="45" t="s">
        <v>180</v>
      </c>
      <c r="F53" s="46" t="s">
        <v>152</v>
      </c>
      <c r="G53" s="50"/>
      <c r="H53" s="27" t="s">
        <v>210</v>
      </c>
      <c r="I53" s="61">
        <v>614.32000000000005</v>
      </c>
      <c r="J53" s="51">
        <v>45170</v>
      </c>
      <c r="K53" s="51">
        <v>45170</v>
      </c>
      <c r="L53" s="63">
        <v>614.32000000000005</v>
      </c>
    </row>
    <row r="54" spans="2:12" ht="187.2">
      <c r="B54" s="43" t="s">
        <v>100</v>
      </c>
      <c r="C54" s="11">
        <v>13611391007</v>
      </c>
      <c r="D54" s="11" t="s">
        <v>195</v>
      </c>
      <c r="E54" s="45" t="s">
        <v>181</v>
      </c>
      <c r="F54" s="46" t="s">
        <v>183</v>
      </c>
      <c r="G54" s="50"/>
      <c r="H54" s="27" t="s">
        <v>210</v>
      </c>
      <c r="I54" s="47">
        <v>734.5</v>
      </c>
      <c r="J54" s="51">
        <v>45170</v>
      </c>
      <c r="K54" s="51">
        <v>45170</v>
      </c>
      <c r="L54" s="48">
        <v>734.5</v>
      </c>
    </row>
    <row r="55" spans="2:12" ht="109.2">
      <c r="B55" s="43" t="s">
        <v>101</v>
      </c>
      <c r="C55" s="44" t="s">
        <v>279</v>
      </c>
      <c r="D55" s="27" t="s">
        <v>278</v>
      </c>
      <c r="E55" s="27" t="s">
        <v>108</v>
      </c>
      <c r="F55" s="46" t="s">
        <v>283</v>
      </c>
      <c r="G55" s="50"/>
      <c r="H55" s="27" t="s">
        <v>284</v>
      </c>
      <c r="I55" s="47">
        <v>540</v>
      </c>
      <c r="J55" s="51">
        <v>45184</v>
      </c>
      <c r="K55" s="51">
        <v>45185</v>
      </c>
      <c r="L55" s="48">
        <v>540</v>
      </c>
    </row>
    <row r="56" spans="2:12" ht="171.6">
      <c r="B56" s="43" t="s">
        <v>102</v>
      </c>
      <c r="C56" s="11">
        <v>13611391007</v>
      </c>
      <c r="D56" s="11" t="s">
        <v>195</v>
      </c>
      <c r="E56" s="45" t="s">
        <v>109</v>
      </c>
      <c r="F56" s="46" t="s">
        <v>182</v>
      </c>
      <c r="G56" s="27" t="s">
        <v>365</v>
      </c>
      <c r="H56" s="27" t="s">
        <v>210</v>
      </c>
      <c r="I56" s="47">
        <v>391.78</v>
      </c>
      <c r="J56" s="51">
        <v>45188</v>
      </c>
      <c r="K56" s="51">
        <v>45188</v>
      </c>
      <c r="L56" s="48">
        <v>391.78</v>
      </c>
    </row>
    <row r="57" spans="2:12" ht="156">
      <c r="B57" s="43" t="s">
        <v>103</v>
      </c>
      <c r="C57" s="11">
        <v>13611391007</v>
      </c>
      <c r="D57" s="11" t="s">
        <v>195</v>
      </c>
      <c r="E57" s="45" t="s">
        <v>184</v>
      </c>
      <c r="F57" s="46" t="s">
        <v>152</v>
      </c>
      <c r="G57" s="50"/>
      <c r="H57" s="27" t="s">
        <v>210</v>
      </c>
      <c r="I57" s="61">
        <v>141.57</v>
      </c>
      <c r="J57" s="51">
        <v>45201</v>
      </c>
      <c r="K57" s="51">
        <v>45201</v>
      </c>
      <c r="L57" s="63">
        <v>141.57</v>
      </c>
    </row>
    <row r="58" spans="2:12" ht="187.2">
      <c r="B58" s="43" t="s">
        <v>104</v>
      </c>
      <c r="C58" s="44" t="s">
        <v>358</v>
      </c>
      <c r="D58" s="27" t="s">
        <v>343</v>
      </c>
      <c r="E58" s="49" t="s">
        <v>110</v>
      </c>
      <c r="F58" s="46" t="s">
        <v>147</v>
      </c>
      <c r="G58" s="50"/>
      <c r="H58" s="27" t="s">
        <v>380</v>
      </c>
      <c r="I58" s="47">
        <v>4400</v>
      </c>
      <c r="J58" s="51">
        <v>45236</v>
      </c>
      <c r="K58" s="51">
        <v>45244</v>
      </c>
      <c r="L58" s="48" t="s">
        <v>398</v>
      </c>
    </row>
    <row r="59" spans="2:12" ht="187.2">
      <c r="B59" s="43" t="s">
        <v>105</v>
      </c>
      <c r="C59" s="11">
        <v>92216150927</v>
      </c>
      <c r="D59" s="27" t="s">
        <v>344</v>
      </c>
      <c r="E59" s="49" t="s">
        <v>111</v>
      </c>
      <c r="F59" s="46" t="s">
        <v>146</v>
      </c>
      <c r="G59" s="50"/>
      <c r="H59" s="27" t="s">
        <v>379</v>
      </c>
      <c r="I59" s="61">
        <v>3960</v>
      </c>
      <c r="J59" s="235" t="s">
        <v>392</v>
      </c>
      <c r="K59" s="236"/>
      <c r="L59" s="63"/>
    </row>
    <row r="60" spans="2:12" ht="156">
      <c r="B60" s="43" t="s">
        <v>106</v>
      </c>
      <c r="C60" s="11">
        <v>13611391007</v>
      </c>
      <c r="D60" s="11" t="s">
        <v>195</v>
      </c>
      <c r="E60" s="45" t="s">
        <v>186</v>
      </c>
      <c r="F60" s="46" t="s">
        <v>152</v>
      </c>
      <c r="G60" s="50"/>
      <c r="H60" s="27" t="s">
        <v>210</v>
      </c>
      <c r="I60" s="61">
        <v>222.16</v>
      </c>
      <c r="J60" s="51">
        <v>45209</v>
      </c>
      <c r="K60" s="51">
        <v>45209</v>
      </c>
      <c r="L60" s="63">
        <v>222.16</v>
      </c>
    </row>
    <row r="61" spans="2:12" ht="93.6">
      <c r="B61" s="43" t="s">
        <v>107</v>
      </c>
      <c r="C61" s="44" t="s">
        <v>279</v>
      </c>
      <c r="D61" s="27" t="s">
        <v>278</v>
      </c>
      <c r="E61" s="27" t="s">
        <v>112</v>
      </c>
      <c r="F61" s="46" t="s">
        <v>277</v>
      </c>
      <c r="G61" s="50"/>
      <c r="H61" s="27" t="s">
        <v>280</v>
      </c>
      <c r="I61" s="61" t="s">
        <v>281</v>
      </c>
      <c r="J61" s="51">
        <v>45219</v>
      </c>
      <c r="K61" s="51">
        <v>45233</v>
      </c>
      <c r="L61" s="63">
        <v>2155.17</v>
      </c>
    </row>
    <row r="62" spans="2:12" ht="156">
      <c r="B62" s="43" t="s">
        <v>113</v>
      </c>
      <c r="C62" s="11">
        <v>13611391007</v>
      </c>
      <c r="D62" s="11" t="s">
        <v>195</v>
      </c>
      <c r="E62" s="45" t="s">
        <v>187</v>
      </c>
      <c r="F62" s="46" t="s">
        <v>152</v>
      </c>
      <c r="G62" s="50"/>
      <c r="H62" s="27" t="s">
        <v>210</v>
      </c>
      <c r="I62" s="61">
        <v>143.57</v>
      </c>
      <c r="J62" s="51">
        <v>45217</v>
      </c>
      <c r="K62" s="51">
        <v>45217</v>
      </c>
      <c r="L62" s="63">
        <v>143.57</v>
      </c>
    </row>
    <row r="63" spans="2:12" ht="78">
      <c r="B63" s="43" t="s">
        <v>114</v>
      </c>
      <c r="C63" s="44" t="s">
        <v>253</v>
      </c>
      <c r="D63" s="11" t="s">
        <v>252</v>
      </c>
      <c r="E63" s="27" t="s">
        <v>122</v>
      </c>
      <c r="F63" s="46" t="s">
        <v>255</v>
      </c>
      <c r="G63" s="50"/>
      <c r="H63" s="27" t="s">
        <v>254</v>
      </c>
      <c r="I63" s="47">
        <v>152.5</v>
      </c>
      <c r="J63" s="51">
        <v>45238</v>
      </c>
      <c r="K63" s="51">
        <v>45245</v>
      </c>
      <c r="L63" s="48">
        <v>152.5</v>
      </c>
    </row>
    <row r="64" spans="2:12" ht="171.6">
      <c r="B64" s="43" t="s">
        <v>115</v>
      </c>
      <c r="C64" s="11">
        <v>11403240960</v>
      </c>
      <c r="D64" s="27" t="s">
        <v>244</v>
      </c>
      <c r="E64" s="45" t="s">
        <v>35</v>
      </c>
      <c r="F64" s="46" t="s">
        <v>1652</v>
      </c>
      <c r="G64" s="50"/>
      <c r="H64" s="27" t="s">
        <v>381</v>
      </c>
      <c r="I64" s="47">
        <v>4935.45</v>
      </c>
      <c r="J64" s="51">
        <v>45232</v>
      </c>
      <c r="K64" s="51">
        <v>45243</v>
      </c>
      <c r="L64" s="48">
        <v>4935.45</v>
      </c>
    </row>
    <row r="65" spans="2:12" ht="45" customHeight="1">
      <c r="B65" s="43" t="s">
        <v>116</v>
      </c>
      <c r="C65" s="44" t="s">
        <v>261</v>
      </c>
      <c r="D65" s="27" t="s">
        <v>260</v>
      </c>
      <c r="E65" s="27" t="s">
        <v>123</v>
      </c>
      <c r="F65" s="46" t="s">
        <v>259</v>
      </c>
      <c r="G65" s="50"/>
      <c r="H65" s="27" t="s">
        <v>330</v>
      </c>
      <c r="I65" s="61">
        <v>459.5</v>
      </c>
      <c r="J65" s="51">
        <v>45236</v>
      </c>
      <c r="K65" s="51">
        <v>45243</v>
      </c>
      <c r="L65" s="63">
        <v>459.5</v>
      </c>
    </row>
    <row r="66" spans="2:12" ht="39.9" customHeight="1">
      <c r="B66" s="43" t="s">
        <v>117</v>
      </c>
      <c r="C66" s="44" t="s">
        <v>258</v>
      </c>
      <c r="D66" s="11" t="s">
        <v>257</v>
      </c>
      <c r="E66" s="27" t="s">
        <v>124</v>
      </c>
      <c r="F66" s="46" t="s">
        <v>256</v>
      </c>
      <c r="G66" s="50"/>
      <c r="H66" s="27" t="s">
        <v>382</v>
      </c>
      <c r="I66" s="47">
        <v>688.9</v>
      </c>
      <c r="J66" s="51">
        <v>45237</v>
      </c>
      <c r="K66" s="51">
        <v>45245</v>
      </c>
      <c r="L66" s="48">
        <v>688.9</v>
      </c>
    </row>
    <row r="67" spans="2:12" ht="62.4">
      <c r="B67" s="43" t="s">
        <v>118</v>
      </c>
      <c r="C67" s="44" t="s">
        <v>265</v>
      </c>
      <c r="D67" s="27" t="s">
        <v>264</v>
      </c>
      <c r="E67" s="27" t="s">
        <v>125</v>
      </c>
      <c r="F67" s="46" t="s">
        <v>266</v>
      </c>
      <c r="G67" s="50"/>
      <c r="H67" s="27" t="s">
        <v>331</v>
      </c>
      <c r="I67" s="61">
        <v>3420.4</v>
      </c>
      <c r="J67" s="51">
        <v>45239</v>
      </c>
      <c r="K67" s="51">
        <v>45257</v>
      </c>
      <c r="L67" s="63">
        <v>3420.4</v>
      </c>
    </row>
    <row r="68" spans="2:12" ht="93.6">
      <c r="B68" s="43" t="s">
        <v>119</v>
      </c>
      <c r="C68" s="11" t="s">
        <v>225</v>
      </c>
      <c r="D68" s="27" t="s">
        <v>226</v>
      </c>
      <c r="E68" s="27" t="s">
        <v>126</v>
      </c>
      <c r="F68" s="46" t="s">
        <v>262</v>
      </c>
      <c r="G68" s="50"/>
      <c r="H68" s="27" t="s">
        <v>263</v>
      </c>
      <c r="I68" s="61">
        <v>240</v>
      </c>
      <c r="J68" s="51">
        <v>45237</v>
      </c>
      <c r="K68" s="51">
        <v>45246</v>
      </c>
      <c r="L68" s="63">
        <v>240</v>
      </c>
    </row>
    <row r="69" spans="2:12" ht="156">
      <c r="B69" s="43" t="s">
        <v>120</v>
      </c>
      <c r="C69" s="11">
        <v>13611391007</v>
      </c>
      <c r="D69" s="11" t="s">
        <v>195</v>
      </c>
      <c r="E69" s="45" t="s">
        <v>188</v>
      </c>
      <c r="F69" s="46" t="s">
        <v>152</v>
      </c>
      <c r="G69" s="50"/>
      <c r="H69" s="27" t="s">
        <v>210</v>
      </c>
      <c r="I69" s="47">
        <v>143.57</v>
      </c>
      <c r="J69" s="51">
        <v>45239</v>
      </c>
      <c r="K69" s="51">
        <v>45239</v>
      </c>
      <c r="L69" s="48">
        <v>143.57</v>
      </c>
    </row>
    <row r="70" spans="2:12" ht="93.6">
      <c r="B70" s="43" t="s">
        <v>189</v>
      </c>
      <c r="C70" s="11" t="s">
        <v>309</v>
      </c>
      <c r="D70" s="27" t="s">
        <v>310</v>
      </c>
      <c r="E70" s="27" t="s">
        <v>176</v>
      </c>
      <c r="F70" s="46" t="s">
        <v>308</v>
      </c>
      <c r="G70" s="50"/>
      <c r="H70" s="27" t="s">
        <v>311</v>
      </c>
      <c r="I70" s="61">
        <v>50</v>
      </c>
      <c r="J70" s="51">
        <v>45240</v>
      </c>
      <c r="K70" s="51">
        <v>45243</v>
      </c>
      <c r="L70" s="63">
        <v>50</v>
      </c>
    </row>
    <row r="71" spans="2:12" ht="156">
      <c r="B71" s="43" t="s">
        <v>121</v>
      </c>
      <c r="C71" s="11">
        <v>13611391007</v>
      </c>
      <c r="D71" s="11" t="s">
        <v>195</v>
      </c>
      <c r="E71" s="27" t="s">
        <v>127</v>
      </c>
      <c r="F71" s="46" t="s">
        <v>152</v>
      </c>
      <c r="G71" s="50"/>
      <c r="H71" s="27" t="s">
        <v>210</v>
      </c>
      <c r="I71" s="61">
        <v>356.38</v>
      </c>
      <c r="J71" s="51">
        <v>45245</v>
      </c>
      <c r="K71" s="51">
        <v>45245</v>
      </c>
      <c r="L71" s="63">
        <v>356.38</v>
      </c>
    </row>
    <row r="72" spans="2:12" ht="156">
      <c r="B72" s="43" t="s">
        <v>128</v>
      </c>
      <c r="C72" s="11">
        <v>13611391007</v>
      </c>
      <c r="D72" s="11" t="s">
        <v>195</v>
      </c>
      <c r="E72" s="45" t="s">
        <v>190</v>
      </c>
      <c r="F72" s="46" t="s">
        <v>152</v>
      </c>
      <c r="G72" s="50"/>
      <c r="H72" s="27" t="s">
        <v>210</v>
      </c>
      <c r="I72" s="61">
        <v>143.57</v>
      </c>
      <c r="J72" s="51">
        <v>45246</v>
      </c>
      <c r="K72" s="51">
        <v>45246</v>
      </c>
      <c r="L72" s="63">
        <v>143.57</v>
      </c>
    </row>
    <row r="73" spans="2:12" ht="156">
      <c r="B73" s="43" t="s">
        <v>129</v>
      </c>
      <c r="C73" s="11">
        <v>13611391007</v>
      </c>
      <c r="D73" s="11" t="s">
        <v>195</v>
      </c>
      <c r="E73" s="45" t="s">
        <v>191</v>
      </c>
      <c r="F73" s="46" t="s">
        <v>152</v>
      </c>
      <c r="G73" s="50"/>
      <c r="H73" s="27" t="s">
        <v>210</v>
      </c>
      <c r="I73" s="61">
        <v>143.57</v>
      </c>
      <c r="J73" s="51">
        <v>45251</v>
      </c>
      <c r="K73" s="51">
        <v>45251</v>
      </c>
      <c r="L73" s="63">
        <v>143.57</v>
      </c>
    </row>
    <row r="74" spans="2:12" ht="156">
      <c r="B74" s="43" t="s">
        <v>130</v>
      </c>
      <c r="C74" s="11">
        <v>13611391007</v>
      </c>
      <c r="D74" s="11" t="s">
        <v>195</v>
      </c>
      <c r="E74" s="45" t="s">
        <v>192</v>
      </c>
      <c r="F74" s="46" t="s">
        <v>152</v>
      </c>
      <c r="G74" s="50"/>
      <c r="H74" s="27" t="s">
        <v>210</v>
      </c>
      <c r="I74" s="61">
        <v>143.57</v>
      </c>
      <c r="J74" s="51">
        <v>45259</v>
      </c>
      <c r="K74" s="51">
        <v>45259</v>
      </c>
      <c r="L74" s="63">
        <v>143.57</v>
      </c>
    </row>
    <row r="75" spans="2:12" ht="156">
      <c r="B75" s="43" t="s">
        <v>131</v>
      </c>
      <c r="C75" s="11">
        <v>13611391007</v>
      </c>
      <c r="D75" s="11" t="s">
        <v>195</v>
      </c>
      <c r="E75" s="45" t="s">
        <v>193</v>
      </c>
      <c r="F75" s="46" t="s">
        <v>152</v>
      </c>
      <c r="G75" s="50"/>
      <c r="H75" s="27" t="s">
        <v>210</v>
      </c>
      <c r="I75" s="47">
        <v>287.14</v>
      </c>
      <c r="J75" s="51">
        <v>45267</v>
      </c>
      <c r="K75" s="51">
        <v>45267</v>
      </c>
      <c r="L75" s="48">
        <v>287.14</v>
      </c>
    </row>
    <row r="76" spans="2:12" ht="187.2">
      <c r="B76" s="43" t="s">
        <v>132</v>
      </c>
      <c r="C76" s="44" t="s">
        <v>197</v>
      </c>
      <c r="D76" s="27" t="s">
        <v>196</v>
      </c>
      <c r="E76" s="45" t="s">
        <v>137</v>
      </c>
      <c r="F76" s="46" t="s">
        <v>168</v>
      </c>
      <c r="G76" s="50"/>
      <c r="H76" s="27" t="s">
        <v>209</v>
      </c>
      <c r="I76" s="47">
        <v>671.16</v>
      </c>
      <c r="J76" s="51">
        <v>45267</v>
      </c>
      <c r="K76" s="51">
        <v>45267</v>
      </c>
      <c r="L76" s="48">
        <v>671.16</v>
      </c>
    </row>
    <row r="77" spans="2:12" ht="62.4">
      <c r="B77" s="43" t="s">
        <v>133</v>
      </c>
      <c r="C77" s="44" t="s">
        <v>269</v>
      </c>
      <c r="D77" s="11" t="s">
        <v>267</v>
      </c>
      <c r="E77" s="27" t="s">
        <v>138</v>
      </c>
      <c r="F77" s="46" t="s">
        <v>268</v>
      </c>
      <c r="G77" s="50"/>
      <c r="H77" s="27" t="s">
        <v>383</v>
      </c>
      <c r="I77" s="61">
        <v>954.4</v>
      </c>
      <c r="J77" s="51">
        <v>45273</v>
      </c>
      <c r="K77" s="51">
        <v>45280</v>
      </c>
      <c r="L77" s="63">
        <v>954.4</v>
      </c>
    </row>
    <row r="78" spans="2:12" ht="78">
      <c r="B78" s="43" t="s">
        <v>134</v>
      </c>
      <c r="C78" s="44" t="s">
        <v>271</v>
      </c>
      <c r="D78" s="27" t="s">
        <v>270</v>
      </c>
      <c r="E78" s="27" t="s">
        <v>139</v>
      </c>
      <c r="F78" s="46" t="s">
        <v>273</v>
      </c>
      <c r="G78" s="50"/>
      <c r="H78" s="27" t="s">
        <v>272</v>
      </c>
      <c r="I78" s="61">
        <v>483.27</v>
      </c>
      <c r="J78" s="51">
        <v>45273</v>
      </c>
      <c r="K78" s="51">
        <v>45310</v>
      </c>
      <c r="L78" s="63" t="s">
        <v>395</v>
      </c>
    </row>
    <row r="79" spans="2:12" ht="93.6">
      <c r="B79" s="43" t="s">
        <v>135</v>
      </c>
      <c r="C79" s="11" t="s">
        <v>225</v>
      </c>
      <c r="D79" s="27" t="s">
        <v>275</v>
      </c>
      <c r="E79" s="27" t="s">
        <v>140</v>
      </c>
      <c r="F79" s="46" t="s">
        <v>274</v>
      </c>
      <c r="G79" s="50"/>
      <c r="H79" s="27" t="s">
        <v>276</v>
      </c>
      <c r="I79" s="47">
        <v>78</v>
      </c>
      <c r="J79" s="51">
        <v>45275</v>
      </c>
      <c r="K79" s="51">
        <v>45279</v>
      </c>
      <c r="L79" s="48">
        <v>78</v>
      </c>
    </row>
    <row r="80" spans="2:12" ht="234">
      <c r="B80" s="43" t="s">
        <v>194</v>
      </c>
      <c r="C80" s="44" t="s">
        <v>316</v>
      </c>
      <c r="D80" s="11" t="s">
        <v>315</v>
      </c>
      <c r="E80" s="27" t="s">
        <v>141</v>
      </c>
      <c r="F80" s="46" t="s">
        <v>1653</v>
      </c>
      <c r="G80" s="50"/>
      <c r="H80" s="27" t="s">
        <v>384</v>
      </c>
      <c r="I80" s="47">
        <v>717.56</v>
      </c>
      <c r="J80" s="51">
        <v>45280</v>
      </c>
      <c r="K80" s="51">
        <v>45315</v>
      </c>
      <c r="L80" s="48" t="s">
        <v>394</v>
      </c>
    </row>
    <row r="81" spans="2:12" ht="234">
      <c r="B81" s="43" t="s">
        <v>136</v>
      </c>
      <c r="C81" s="44" t="s">
        <v>313</v>
      </c>
      <c r="D81" s="27" t="s">
        <v>312</v>
      </c>
      <c r="E81" s="27" t="s">
        <v>142</v>
      </c>
      <c r="F81" s="46" t="s">
        <v>1654</v>
      </c>
      <c r="G81" s="50"/>
      <c r="H81" s="27" t="s">
        <v>314</v>
      </c>
      <c r="I81" s="61">
        <v>1719.12</v>
      </c>
      <c r="J81" s="51">
        <v>45280</v>
      </c>
      <c r="K81" s="51">
        <v>45306</v>
      </c>
      <c r="L81" s="63" t="s">
        <v>393</v>
      </c>
    </row>
    <row r="82" spans="2:12" ht="46.8">
      <c r="B82" s="55" t="s">
        <v>143</v>
      </c>
      <c r="C82" s="56" t="s">
        <v>232</v>
      </c>
      <c r="D82" s="60" t="s">
        <v>233</v>
      </c>
      <c r="E82" s="60" t="s">
        <v>386</v>
      </c>
      <c r="F82" s="46" t="s">
        <v>317</v>
      </c>
      <c r="G82" s="50"/>
      <c r="H82" s="60" t="s">
        <v>385</v>
      </c>
      <c r="I82" s="61">
        <v>89</v>
      </c>
      <c r="J82" s="62">
        <v>45281</v>
      </c>
      <c r="K82" s="62">
        <v>45282</v>
      </c>
      <c r="L82" s="63">
        <v>89</v>
      </c>
    </row>
    <row r="83" spans="2:12" ht="109.8" thickBot="1">
      <c r="B83" s="43"/>
      <c r="C83" s="44" t="s">
        <v>222</v>
      </c>
      <c r="D83" s="11" t="s">
        <v>223</v>
      </c>
      <c r="E83" s="45" t="s">
        <v>356</v>
      </c>
      <c r="F83" s="46" t="s">
        <v>357</v>
      </c>
      <c r="G83" s="50"/>
      <c r="H83" s="27" t="s">
        <v>346</v>
      </c>
      <c r="I83" s="47">
        <v>639.96</v>
      </c>
      <c r="J83" s="51">
        <v>45161</v>
      </c>
      <c r="K83" s="51">
        <v>45162</v>
      </c>
      <c r="L83" s="48">
        <v>639.96</v>
      </c>
    </row>
    <row r="84" spans="2:12" ht="41.4" customHeight="1" thickBot="1">
      <c r="B84" s="237" t="s">
        <v>399</v>
      </c>
      <c r="C84" s="238"/>
      <c r="D84" s="238"/>
      <c r="E84" s="238"/>
      <c r="F84" s="238"/>
      <c r="G84" s="238"/>
      <c r="H84" s="238"/>
      <c r="I84" s="238"/>
      <c r="J84" s="238"/>
      <c r="K84" s="238"/>
      <c r="L84" s="239"/>
    </row>
    <row r="85" spans="2:12" ht="46.8">
      <c r="B85" s="66" t="s">
        <v>0</v>
      </c>
      <c r="C85" s="66" t="s">
        <v>1</v>
      </c>
      <c r="D85" s="67" t="s">
        <v>2</v>
      </c>
      <c r="E85" s="67" t="s">
        <v>3</v>
      </c>
      <c r="F85" s="252" t="s">
        <v>4</v>
      </c>
      <c r="G85" s="67" t="s">
        <v>5</v>
      </c>
      <c r="H85" s="67" t="s">
        <v>6</v>
      </c>
      <c r="I85" s="68" t="s">
        <v>7</v>
      </c>
      <c r="J85" s="69" t="s">
        <v>8</v>
      </c>
      <c r="K85" s="69" t="s">
        <v>9</v>
      </c>
      <c r="L85" s="68" t="s">
        <v>10</v>
      </c>
    </row>
    <row r="86" spans="2:12" ht="218.4">
      <c r="B86" s="70" t="s">
        <v>400</v>
      </c>
      <c r="C86" s="70">
        <v>80005670908</v>
      </c>
      <c r="D86" s="71" t="s">
        <v>401</v>
      </c>
      <c r="E86" s="71" t="s">
        <v>402</v>
      </c>
      <c r="F86" s="253" t="s">
        <v>403</v>
      </c>
      <c r="G86" s="71" t="s">
        <v>404</v>
      </c>
      <c r="H86" s="71" t="s">
        <v>405</v>
      </c>
      <c r="I86" s="72">
        <v>10000</v>
      </c>
      <c r="J86" s="73">
        <v>44930</v>
      </c>
      <c r="K86" s="73">
        <v>45291</v>
      </c>
      <c r="L86" s="72">
        <v>10000</v>
      </c>
    </row>
    <row r="87" spans="2:12" ht="409.6">
      <c r="B87" s="70" t="s">
        <v>406</v>
      </c>
      <c r="C87" s="70">
        <v>80005670908</v>
      </c>
      <c r="D87" s="71" t="s">
        <v>401</v>
      </c>
      <c r="E87" s="71" t="s">
        <v>407</v>
      </c>
      <c r="F87" s="253" t="s">
        <v>408</v>
      </c>
      <c r="G87" s="71" t="s">
        <v>409</v>
      </c>
      <c r="H87" s="71" t="s">
        <v>410</v>
      </c>
      <c r="I87" s="72">
        <v>5916.65</v>
      </c>
      <c r="J87" s="73">
        <v>44936</v>
      </c>
      <c r="K87" s="73">
        <v>45291</v>
      </c>
      <c r="L87" s="72">
        <v>5916.65</v>
      </c>
    </row>
    <row r="88" spans="2:12" ht="62.4">
      <c r="B88" s="70" t="s">
        <v>411</v>
      </c>
      <c r="C88" s="70">
        <v>80005670908</v>
      </c>
      <c r="D88" s="71" t="s">
        <v>401</v>
      </c>
      <c r="E88" s="71" t="s">
        <v>412</v>
      </c>
      <c r="F88" s="253" t="s">
        <v>413</v>
      </c>
      <c r="G88" s="71" t="s">
        <v>414</v>
      </c>
      <c r="H88" s="71" t="s">
        <v>414</v>
      </c>
      <c r="I88" s="72">
        <v>1911.93</v>
      </c>
      <c r="J88" s="73">
        <v>44938</v>
      </c>
      <c r="K88" s="73">
        <v>45291</v>
      </c>
      <c r="L88" s="72">
        <v>1911.93</v>
      </c>
    </row>
    <row r="89" spans="2:12" ht="78">
      <c r="B89" s="70" t="s">
        <v>415</v>
      </c>
      <c r="C89" s="70">
        <v>80005670908</v>
      </c>
      <c r="D89" s="71" t="s">
        <v>401</v>
      </c>
      <c r="E89" s="71" t="s">
        <v>416</v>
      </c>
      <c r="F89" s="253" t="s">
        <v>413</v>
      </c>
      <c r="G89" s="71" t="s">
        <v>417</v>
      </c>
      <c r="H89" s="71" t="s">
        <v>417</v>
      </c>
      <c r="I89" s="72">
        <v>150</v>
      </c>
      <c r="J89" s="73">
        <v>44943</v>
      </c>
      <c r="K89" s="73">
        <v>44946</v>
      </c>
      <c r="L89" s="72">
        <v>150</v>
      </c>
    </row>
    <row r="90" spans="2:12" ht="93.6">
      <c r="B90" s="70" t="s">
        <v>418</v>
      </c>
      <c r="C90" s="70">
        <v>80005670908</v>
      </c>
      <c r="D90" s="71" t="s">
        <v>401</v>
      </c>
      <c r="E90" s="71" t="s">
        <v>419</v>
      </c>
      <c r="F90" s="253" t="s">
        <v>403</v>
      </c>
      <c r="G90" s="71" t="s">
        <v>420</v>
      </c>
      <c r="H90" s="71" t="s">
        <v>421</v>
      </c>
      <c r="I90" s="72">
        <v>14193.46</v>
      </c>
      <c r="J90" s="73">
        <v>44943</v>
      </c>
      <c r="K90" s="73">
        <v>44959</v>
      </c>
      <c r="L90" s="72">
        <v>14193.46</v>
      </c>
    </row>
    <row r="91" spans="2:12" ht="46.8">
      <c r="B91" s="70" t="s">
        <v>422</v>
      </c>
      <c r="C91" s="70">
        <v>80005670908</v>
      </c>
      <c r="D91" s="71" t="s">
        <v>401</v>
      </c>
      <c r="E91" s="71" t="s">
        <v>423</v>
      </c>
      <c r="F91" s="253" t="s">
        <v>413</v>
      </c>
      <c r="G91" s="71" t="s">
        <v>424</v>
      </c>
      <c r="H91" s="71" t="s">
        <v>424</v>
      </c>
      <c r="I91" s="72">
        <v>200</v>
      </c>
      <c r="J91" s="73">
        <v>44945</v>
      </c>
      <c r="K91" s="73">
        <v>44945</v>
      </c>
      <c r="L91" s="72">
        <v>200</v>
      </c>
    </row>
    <row r="92" spans="2:12" ht="93.6">
      <c r="B92" s="70" t="s">
        <v>425</v>
      </c>
      <c r="C92" s="70">
        <v>80005670908</v>
      </c>
      <c r="D92" s="71" t="s">
        <v>401</v>
      </c>
      <c r="E92" s="71" t="s">
        <v>407</v>
      </c>
      <c r="F92" s="253" t="s">
        <v>408</v>
      </c>
      <c r="G92" s="71" t="s">
        <v>410</v>
      </c>
      <c r="H92" s="71" t="s">
        <v>410</v>
      </c>
      <c r="I92" s="72">
        <v>6133.62</v>
      </c>
      <c r="J92" s="73">
        <v>44951</v>
      </c>
      <c r="K92" s="73">
        <v>44953</v>
      </c>
      <c r="L92" s="72">
        <v>6133.62</v>
      </c>
    </row>
    <row r="93" spans="2:12" ht="46.8">
      <c r="B93" s="70" t="s">
        <v>426</v>
      </c>
      <c r="C93" s="70">
        <v>80005670908</v>
      </c>
      <c r="D93" s="71" t="s">
        <v>401</v>
      </c>
      <c r="E93" s="71" t="s">
        <v>427</v>
      </c>
      <c r="F93" s="253" t="s">
        <v>413</v>
      </c>
      <c r="G93" s="71" t="s">
        <v>428</v>
      </c>
      <c r="H93" s="71" t="s">
        <v>428</v>
      </c>
      <c r="I93" s="72">
        <v>1717</v>
      </c>
      <c r="J93" s="73">
        <v>44957</v>
      </c>
      <c r="K93" s="73">
        <v>45022</v>
      </c>
      <c r="L93" s="72">
        <v>1717</v>
      </c>
    </row>
    <row r="94" spans="2:12" ht="78">
      <c r="B94" s="70" t="s">
        <v>429</v>
      </c>
      <c r="C94" s="70">
        <v>80005670908</v>
      </c>
      <c r="D94" s="71" t="s">
        <v>401</v>
      </c>
      <c r="E94" s="71" t="s">
        <v>430</v>
      </c>
      <c r="F94" s="253" t="s">
        <v>403</v>
      </c>
      <c r="G94" s="71" t="s">
        <v>431</v>
      </c>
      <c r="H94" s="71" t="s">
        <v>432</v>
      </c>
      <c r="I94" s="72">
        <v>10640.5</v>
      </c>
      <c r="J94" s="73">
        <v>44958</v>
      </c>
      <c r="K94" s="73">
        <v>44985</v>
      </c>
      <c r="L94" s="72">
        <v>10640.5</v>
      </c>
    </row>
    <row r="95" spans="2:12" ht="62.4">
      <c r="B95" s="70" t="s">
        <v>433</v>
      </c>
      <c r="C95" s="70">
        <v>80005670908</v>
      </c>
      <c r="D95" s="71" t="s">
        <v>401</v>
      </c>
      <c r="E95" s="71" t="s">
        <v>434</v>
      </c>
      <c r="F95" s="253" t="s">
        <v>413</v>
      </c>
      <c r="G95" s="71" t="s">
        <v>428</v>
      </c>
      <c r="H95" s="71" t="s">
        <v>428</v>
      </c>
      <c r="I95" s="74">
        <v>1700</v>
      </c>
      <c r="J95" s="73">
        <v>44964</v>
      </c>
      <c r="K95" s="73">
        <v>44964</v>
      </c>
      <c r="L95" s="74">
        <v>1700</v>
      </c>
    </row>
    <row r="96" spans="2:12" ht="93.6">
      <c r="B96" s="70" t="s">
        <v>435</v>
      </c>
      <c r="C96" s="70">
        <v>80005670908</v>
      </c>
      <c r="D96" s="71" t="s">
        <v>401</v>
      </c>
      <c r="E96" s="71" t="s">
        <v>407</v>
      </c>
      <c r="F96" s="253" t="s">
        <v>408</v>
      </c>
      <c r="G96" s="71" t="s">
        <v>410</v>
      </c>
      <c r="H96" s="71" t="s">
        <v>410</v>
      </c>
      <c r="I96" s="74">
        <v>5545.4</v>
      </c>
      <c r="J96" s="73">
        <v>44966</v>
      </c>
      <c r="K96" s="73">
        <v>44971</v>
      </c>
      <c r="L96" s="74">
        <v>5545.4</v>
      </c>
    </row>
    <row r="97" spans="2:12" ht="93.6">
      <c r="B97" s="70" t="s">
        <v>436</v>
      </c>
      <c r="C97" s="70">
        <v>80005670908</v>
      </c>
      <c r="D97" s="71" t="s">
        <v>401</v>
      </c>
      <c r="E97" s="71" t="s">
        <v>407</v>
      </c>
      <c r="F97" s="253" t="s">
        <v>408</v>
      </c>
      <c r="G97" s="71" t="s">
        <v>410</v>
      </c>
      <c r="H97" s="71" t="s">
        <v>410</v>
      </c>
      <c r="I97" s="74">
        <v>5450.67</v>
      </c>
      <c r="J97" s="73">
        <v>44981</v>
      </c>
      <c r="K97" s="73">
        <v>44985</v>
      </c>
      <c r="L97" s="74">
        <v>5450.67</v>
      </c>
    </row>
    <row r="98" spans="2:12" ht="62.4">
      <c r="B98" s="70" t="s">
        <v>437</v>
      </c>
      <c r="C98" s="70">
        <v>80005670908</v>
      </c>
      <c r="D98" s="71" t="s">
        <v>401</v>
      </c>
      <c r="E98" s="71" t="s">
        <v>438</v>
      </c>
      <c r="F98" s="253" t="s">
        <v>413</v>
      </c>
      <c r="G98" s="71" t="s">
        <v>428</v>
      </c>
      <c r="H98" s="71" t="s">
        <v>428</v>
      </c>
      <c r="I98" s="74">
        <v>147.47</v>
      </c>
      <c r="J98" s="73">
        <v>44987</v>
      </c>
      <c r="K98" s="73">
        <v>44987</v>
      </c>
      <c r="L98" s="74">
        <v>147.47</v>
      </c>
    </row>
    <row r="99" spans="2:12" ht="62.4">
      <c r="B99" s="70" t="s">
        <v>439</v>
      </c>
      <c r="C99" s="70">
        <v>80005670908</v>
      </c>
      <c r="D99" s="71" t="s">
        <v>401</v>
      </c>
      <c r="E99" s="71" t="s">
        <v>412</v>
      </c>
      <c r="F99" s="253" t="s">
        <v>413</v>
      </c>
      <c r="G99" s="71" t="s">
        <v>414</v>
      </c>
      <c r="H99" s="71" t="s">
        <v>414</v>
      </c>
      <c r="I99" s="74">
        <v>2473.61</v>
      </c>
      <c r="J99" s="73">
        <v>44994</v>
      </c>
      <c r="K99" s="73">
        <v>45373</v>
      </c>
      <c r="L99" s="74">
        <v>2473.61</v>
      </c>
    </row>
    <row r="100" spans="2:12" ht="93.6">
      <c r="B100" s="70" t="s">
        <v>440</v>
      </c>
      <c r="C100" s="70">
        <v>80005670908</v>
      </c>
      <c r="D100" s="71" t="s">
        <v>401</v>
      </c>
      <c r="E100" s="71" t="s">
        <v>407</v>
      </c>
      <c r="F100" s="253" t="s">
        <v>408</v>
      </c>
      <c r="G100" s="71" t="s">
        <v>410</v>
      </c>
      <c r="H100" s="71" t="s">
        <v>410</v>
      </c>
      <c r="I100" s="74">
        <v>5285.64</v>
      </c>
      <c r="J100" s="73">
        <v>45001</v>
      </c>
      <c r="K100" s="73">
        <v>45005</v>
      </c>
      <c r="L100" s="74">
        <v>5285.64</v>
      </c>
    </row>
    <row r="101" spans="2:12" ht="78">
      <c r="B101" s="70" t="s">
        <v>441</v>
      </c>
      <c r="C101" s="70">
        <v>80005670908</v>
      </c>
      <c r="D101" s="71" t="s">
        <v>401</v>
      </c>
      <c r="E101" s="71" t="s">
        <v>442</v>
      </c>
      <c r="F101" s="253" t="s">
        <v>413</v>
      </c>
      <c r="G101" s="71" t="s">
        <v>443</v>
      </c>
      <c r="H101" s="71" t="s">
        <v>443</v>
      </c>
      <c r="I101" s="74">
        <v>547.4</v>
      </c>
      <c r="J101" s="73">
        <v>45007</v>
      </c>
      <c r="K101" s="73"/>
      <c r="L101" s="74">
        <v>547.4</v>
      </c>
    </row>
    <row r="102" spans="2:12" ht="62.4">
      <c r="B102" s="70" t="s">
        <v>444</v>
      </c>
      <c r="C102" s="70">
        <v>80005670908</v>
      </c>
      <c r="D102" s="71" t="s">
        <v>401</v>
      </c>
      <c r="E102" s="71" t="s">
        <v>434</v>
      </c>
      <c r="F102" s="253" t="s">
        <v>413</v>
      </c>
      <c r="G102" s="71" t="s">
        <v>428</v>
      </c>
      <c r="H102" s="71" t="s">
        <v>428</v>
      </c>
      <c r="I102" s="74">
        <v>804.68</v>
      </c>
      <c r="J102" s="73">
        <v>45012</v>
      </c>
      <c r="K102" s="73">
        <v>45022</v>
      </c>
      <c r="L102" s="74">
        <v>804.68</v>
      </c>
    </row>
    <row r="103" spans="2:12" ht="93.6">
      <c r="B103" s="70" t="s">
        <v>445</v>
      </c>
      <c r="C103" s="70">
        <v>80005670908</v>
      </c>
      <c r="D103" s="71" t="s">
        <v>401</v>
      </c>
      <c r="E103" s="71" t="s">
        <v>407</v>
      </c>
      <c r="F103" s="253" t="s">
        <v>408</v>
      </c>
      <c r="G103" s="71" t="s">
        <v>410</v>
      </c>
      <c r="H103" s="71" t="s">
        <v>410</v>
      </c>
      <c r="I103" s="74">
        <v>5160.4399999999996</v>
      </c>
      <c r="J103" s="73">
        <v>45042</v>
      </c>
      <c r="K103" s="73">
        <v>45045</v>
      </c>
      <c r="L103" s="74">
        <v>5160.4399999999996</v>
      </c>
    </row>
    <row r="104" spans="2:12" ht="218.4">
      <c r="B104" s="70" t="s">
        <v>446</v>
      </c>
      <c r="C104" s="70">
        <v>80005670908</v>
      </c>
      <c r="D104" s="71" t="s">
        <v>401</v>
      </c>
      <c r="E104" s="71" t="s">
        <v>447</v>
      </c>
      <c r="F104" s="253" t="s">
        <v>413</v>
      </c>
      <c r="G104" s="71" t="s">
        <v>448</v>
      </c>
      <c r="H104" s="71" t="s">
        <v>449</v>
      </c>
      <c r="I104" s="74">
        <v>1900</v>
      </c>
      <c r="J104" s="73">
        <v>45036</v>
      </c>
      <c r="K104" s="73">
        <v>45048</v>
      </c>
      <c r="L104" s="74">
        <v>1900</v>
      </c>
    </row>
    <row r="105" spans="2:12" ht="62.4">
      <c r="B105" s="70" t="s">
        <v>450</v>
      </c>
      <c r="C105" s="70">
        <v>80005670908</v>
      </c>
      <c r="D105" s="71" t="s">
        <v>401</v>
      </c>
      <c r="E105" s="71" t="s">
        <v>412</v>
      </c>
      <c r="F105" s="253" t="s">
        <v>413</v>
      </c>
      <c r="G105" s="71" t="s">
        <v>414</v>
      </c>
      <c r="H105" s="71" t="s">
        <v>414</v>
      </c>
      <c r="I105" s="74">
        <v>2129.41</v>
      </c>
      <c r="J105" s="73">
        <v>45048</v>
      </c>
      <c r="K105" s="73">
        <v>45056</v>
      </c>
      <c r="L105" s="74">
        <v>2129.41</v>
      </c>
    </row>
    <row r="106" spans="2:12" ht="93.6">
      <c r="B106" s="70" t="s">
        <v>451</v>
      </c>
      <c r="C106" s="70">
        <v>80005670908</v>
      </c>
      <c r="D106" s="71" t="s">
        <v>401</v>
      </c>
      <c r="E106" s="71" t="s">
        <v>452</v>
      </c>
      <c r="F106" s="253" t="s">
        <v>403</v>
      </c>
      <c r="G106" s="71" t="s">
        <v>453</v>
      </c>
      <c r="H106" s="71" t="s">
        <v>453</v>
      </c>
      <c r="I106" s="74">
        <v>2458</v>
      </c>
      <c r="J106" s="73">
        <v>45070</v>
      </c>
      <c r="K106" s="73">
        <v>45099</v>
      </c>
      <c r="L106" s="74">
        <v>2458</v>
      </c>
    </row>
    <row r="107" spans="2:12" ht="62.4">
      <c r="B107" s="70" t="s">
        <v>454</v>
      </c>
      <c r="C107" s="70">
        <v>80005670908</v>
      </c>
      <c r="D107" s="71" t="s">
        <v>401</v>
      </c>
      <c r="E107" s="71" t="s">
        <v>455</v>
      </c>
      <c r="F107" s="253" t="s">
        <v>413</v>
      </c>
      <c r="G107" s="71" t="s">
        <v>456</v>
      </c>
      <c r="H107" s="71" t="s">
        <v>456</v>
      </c>
      <c r="I107" s="74">
        <v>170.8</v>
      </c>
      <c r="J107" s="73">
        <v>45070</v>
      </c>
      <c r="K107" s="73">
        <v>45092</v>
      </c>
      <c r="L107" s="74">
        <v>170.8</v>
      </c>
    </row>
    <row r="108" spans="2:12" ht="93.6">
      <c r="B108" s="70" t="s">
        <v>457</v>
      </c>
      <c r="C108" s="70">
        <v>80005670908</v>
      </c>
      <c r="D108" s="71" t="s">
        <v>401</v>
      </c>
      <c r="E108" s="71" t="s">
        <v>407</v>
      </c>
      <c r="F108" s="253" t="s">
        <v>408</v>
      </c>
      <c r="G108" s="71" t="s">
        <v>410</v>
      </c>
      <c r="H108" s="71" t="s">
        <v>410</v>
      </c>
      <c r="I108" s="74">
        <v>4944.28</v>
      </c>
      <c r="J108" s="73">
        <v>45070</v>
      </c>
      <c r="K108" s="73">
        <v>45072</v>
      </c>
      <c r="L108" s="74">
        <v>4944.28</v>
      </c>
    </row>
    <row r="109" spans="2:12" ht="93.6">
      <c r="B109" s="70" t="s">
        <v>458</v>
      </c>
      <c r="C109" s="70">
        <v>80005670908</v>
      </c>
      <c r="D109" s="71" t="s">
        <v>401</v>
      </c>
      <c r="E109" s="71" t="s">
        <v>459</v>
      </c>
      <c r="F109" s="253" t="s">
        <v>408</v>
      </c>
      <c r="G109" s="71" t="s">
        <v>460</v>
      </c>
      <c r="H109" s="71" t="s">
        <v>460</v>
      </c>
      <c r="I109" s="74">
        <v>2714.64</v>
      </c>
      <c r="J109" s="73">
        <v>45071</v>
      </c>
      <c r="K109" s="73">
        <v>45071</v>
      </c>
      <c r="L109" s="74">
        <v>2714.64</v>
      </c>
    </row>
    <row r="110" spans="2:12" ht="62.4">
      <c r="B110" s="70" t="s">
        <v>461</v>
      </c>
      <c r="C110" s="70">
        <v>80005670908</v>
      </c>
      <c r="D110" s="71" t="s">
        <v>401</v>
      </c>
      <c r="E110" s="71" t="s">
        <v>462</v>
      </c>
      <c r="F110" s="253" t="s">
        <v>403</v>
      </c>
      <c r="G110" s="71" t="s">
        <v>463</v>
      </c>
      <c r="H110" s="71" t="s">
        <v>463</v>
      </c>
      <c r="I110" s="74">
        <v>8050.5</v>
      </c>
      <c r="J110" s="73">
        <v>45071</v>
      </c>
      <c r="K110" s="73">
        <v>45092</v>
      </c>
      <c r="L110" s="74">
        <v>8050.5</v>
      </c>
    </row>
    <row r="111" spans="2:12" ht="93.6">
      <c r="B111" s="70" t="s">
        <v>464</v>
      </c>
      <c r="C111" s="70">
        <v>80005670908</v>
      </c>
      <c r="D111" s="71" t="s">
        <v>401</v>
      </c>
      <c r="E111" s="71" t="s">
        <v>465</v>
      </c>
      <c r="F111" s="253" t="s">
        <v>403</v>
      </c>
      <c r="G111" s="71" t="s">
        <v>466</v>
      </c>
      <c r="H111" s="71" t="s">
        <v>466</v>
      </c>
      <c r="I111" s="74">
        <v>789.89</v>
      </c>
      <c r="J111" s="73">
        <v>45083</v>
      </c>
      <c r="K111" s="73">
        <v>45099</v>
      </c>
      <c r="L111" s="74">
        <v>789.89</v>
      </c>
    </row>
    <row r="112" spans="2:12" ht="109.2">
      <c r="B112" s="70" t="s">
        <v>467</v>
      </c>
      <c r="C112" s="70">
        <v>80005670908</v>
      </c>
      <c r="D112" s="71" t="s">
        <v>401</v>
      </c>
      <c r="E112" s="71" t="s">
        <v>468</v>
      </c>
      <c r="F112" s="253" t="s">
        <v>413</v>
      </c>
      <c r="G112" s="71" t="s">
        <v>469</v>
      </c>
      <c r="H112" s="71" t="s">
        <v>469</v>
      </c>
      <c r="I112" s="74">
        <v>1645.87</v>
      </c>
      <c r="J112" s="73">
        <v>45086</v>
      </c>
      <c r="K112" s="73">
        <v>45093</v>
      </c>
      <c r="L112" s="74">
        <v>1645.87</v>
      </c>
    </row>
    <row r="113" spans="2:12" ht="62.4">
      <c r="B113" s="70" t="s">
        <v>470</v>
      </c>
      <c r="C113" s="70">
        <v>80005670908</v>
      </c>
      <c r="D113" s="71" t="s">
        <v>401</v>
      </c>
      <c r="E113" s="71" t="s">
        <v>412</v>
      </c>
      <c r="F113" s="253" t="s">
        <v>413</v>
      </c>
      <c r="G113" s="71" t="s">
        <v>414</v>
      </c>
      <c r="H113" s="71" t="s">
        <v>414</v>
      </c>
      <c r="I113" s="74">
        <v>2323.91</v>
      </c>
      <c r="J113" s="73">
        <v>45093</v>
      </c>
      <c r="K113" s="73">
        <v>45098</v>
      </c>
      <c r="L113" s="74">
        <v>2323.91</v>
      </c>
    </row>
    <row r="114" spans="2:12" ht="93.6">
      <c r="B114" s="70" t="s">
        <v>471</v>
      </c>
      <c r="C114" s="70">
        <v>80005670908</v>
      </c>
      <c r="D114" s="71" t="s">
        <v>401</v>
      </c>
      <c r="E114" s="71" t="s">
        <v>407</v>
      </c>
      <c r="F114" s="253" t="s">
        <v>408</v>
      </c>
      <c r="G114" s="71" t="s">
        <v>410</v>
      </c>
      <c r="H114" s="71" t="s">
        <v>410</v>
      </c>
      <c r="I114" s="74">
        <v>4958.26</v>
      </c>
      <c r="J114" s="73">
        <v>45093</v>
      </c>
      <c r="K114" s="73">
        <v>45096</v>
      </c>
      <c r="L114" s="74">
        <v>4958.26</v>
      </c>
    </row>
    <row r="115" spans="2:12" ht="93.6">
      <c r="B115" s="70" t="s">
        <v>472</v>
      </c>
      <c r="C115" s="70">
        <v>80005670908</v>
      </c>
      <c r="D115" s="71" t="s">
        <v>401</v>
      </c>
      <c r="E115" s="71" t="s">
        <v>473</v>
      </c>
      <c r="F115" s="253" t="s">
        <v>413</v>
      </c>
      <c r="G115" s="71" t="s">
        <v>474</v>
      </c>
      <c r="H115" s="71" t="s">
        <v>474</v>
      </c>
      <c r="I115" s="74">
        <v>382</v>
      </c>
      <c r="J115" s="73">
        <v>45514</v>
      </c>
      <c r="K115" s="73">
        <v>45528</v>
      </c>
      <c r="L115" s="74">
        <v>382</v>
      </c>
    </row>
    <row r="116" spans="2:12" ht="296.39999999999998">
      <c r="B116" s="70" t="s">
        <v>475</v>
      </c>
      <c r="C116" s="70">
        <v>80005670908</v>
      </c>
      <c r="D116" s="71" t="s">
        <v>401</v>
      </c>
      <c r="E116" s="71" t="s">
        <v>476</v>
      </c>
      <c r="F116" s="253" t="s">
        <v>403</v>
      </c>
      <c r="G116" s="71" t="s">
        <v>477</v>
      </c>
      <c r="H116" s="71" t="s">
        <v>478</v>
      </c>
      <c r="I116" s="74">
        <v>16937.689999999999</v>
      </c>
      <c r="J116" s="73">
        <v>45119</v>
      </c>
      <c r="K116" s="73">
        <v>45187</v>
      </c>
      <c r="L116" s="74">
        <v>16937.689999999999</v>
      </c>
    </row>
    <row r="117" spans="2:12" ht="124.8">
      <c r="B117" s="70" t="s">
        <v>479</v>
      </c>
      <c r="C117" s="70">
        <v>80005670908</v>
      </c>
      <c r="D117" s="71" t="s">
        <v>401</v>
      </c>
      <c r="E117" s="71" t="s">
        <v>480</v>
      </c>
      <c r="F117" s="253" t="s">
        <v>413</v>
      </c>
      <c r="G117" s="71" t="s">
        <v>481</v>
      </c>
      <c r="H117" s="71" t="s">
        <v>481</v>
      </c>
      <c r="I117" s="74">
        <v>1232.0999999999999</v>
      </c>
      <c r="J117" s="73">
        <v>45125</v>
      </c>
      <c r="K117" s="73">
        <v>45125</v>
      </c>
      <c r="L117" s="74">
        <v>1232.0999999999999</v>
      </c>
    </row>
    <row r="118" spans="2:12" ht="62.4">
      <c r="B118" s="70" t="s">
        <v>482</v>
      </c>
      <c r="C118" s="70">
        <v>80005670908</v>
      </c>
      <c r="D118" s="71" t="s">
        <v>401</v>
      </c>
      <c r="E118" s="71" t="s">
        <v>412</v>
      </c>
      <c r="F118" s="253" t="s">
        <v>413</v>
      </c>
      <c r="G118" s="71" t="s">
        <v>414</v>
      </c>
      <c r="H118" s="71" t="s">
        <v>414</v>
      </c>
      <c r="I118" s="74">
        <v>2396.64</v>
      </c>
      <c r="J118" s="73">
        <v>45128</v>
      </c>
      <c r="K118" s="73">
        <v>45128</v>
      </c>
      <c r="L118" s="74">
        <v>2396.64</v>
      </c>
    </row>
    <row r="119" spans="2:12" ht="218.4">
      <c r="B119" s="70" t="s">
        <v>483</v>
      </c>
      <c r="C119" s="70">
        <v>80005670908</v>
      </c>
      <c r="D119" s="71" t="s">
        <v>401</v>
      </c>
      <c r="E119" s="71" t="s">
        <v>484</v>
      </c>
      <c r="F119" s="253" t="s">
        <v>403</v>
      </c>
      <c r="G119" s="71" t="s">
        <v>485</v>
      </c>
      <c r="H119" s="71" t="s">
        <v>486</v>
      </c>
      <c r="I119" s="74">
        <v>6000</v>
      </c>
      <c r="J119" s="73">
        <v>45173</v>
      </c>
      <c r="K119" s="73">
        <v>45211</v>
      </c>
      <c r="L119" s="74">
        <v>6000</v>
      </c>
    </row>
    <row r="120" spans="2:12" ht="46.8">
      <c r="B120" s="70" t="s">
        <v>487</v>
      </c>
      <c r="C120" s="70">
        <v>80005670908</v>
      </c>
      <c r="D120" s="71" t="s">
        <v>401</v>
      </c>
      <c r="E120" s="71" t="s">
        <v>488</v>
      </c>
      <c r="F120" s="253" t="s">
        <v>413</v>
      </c>
      <c r="G120" s="71" t="s">
        <v>489</v>
      </c>
      <c r="H120" s="71" t="s">
        <v>489</v>
      </c>
      <c r="I120" s="74">
        <v>200</v>
      </c>
      <c r="J120" s="73">
        <v>45178</v>
      </c>
      <c r="K120" s="73">
        <v>45183</v>
      </c>
      <c r="L120" s="74">
        <v>200</v>
      </c>
    </row>
    <row r="121" spans="2:12" ht="124.8">
      <c r="B121" s="70" t="s">
        <v>490</v>
      </c>
      <c r="C121" s="70">
        <v>80005670908</v>
      </c>
      <c r="D121" s="71" t="s">
        <v>401</v>
      </c>
      <c r="E121" s="71" t="s">
        <v>491</v>
      </c>
      <c r="F121" s="253" t="s">
        <v>492</v>
      </c>
      <c r="G121" s="71" t="s">
        <v>493</v>
      </c>
      <c r="H121" s="71" t="s">
        <v>493</v>
      </c>
      <c r="I121" s="74">
        <v>38.33</v>
      </c>
      <c r="J121" s="73">
        <v>45181</v>
      </c>
      <c r="K121" s="73">
        <v>45183</v>
      </c>
      <c r="L121" s="74">
        <v>38.33</v>
      </c>
    </row>
    <row r="122" spans="2:12" ht="62.4">
      <c r="B122" s="70" t="s">
        <v>494</v>
      </c>
      <c r="C122" s="70">
        <v>80005670908</v>
      </c>
      <c r="D122" s="71" t="s">
        <v>401</v>
      </c>
      <c r="E122" s="71" t="s">
        <v>495</v>
      </c>
      <c r="F122" s="253" t="s">
        <v>413</v>
      </c>
      <c r="G122" s="71" t="s">
        <v>456</v>
      </c>
      <c r="H122" s="71" t="s">
        <v>456</v>
      </c>
      <c r="I122" s="74">
        <v>230</v>
      </c>
      <c r="J122" s="73">
        <v>45181</v>
      </c>
      <c r="K122" s="73">
        <v>45183</v>
      </c>
      <c r="L122" s="74">
        <v>230</v>
      </c>
    </row>
    <row r="123" spans="2:12" ht="409.6">
      <c r="B123" s="70" t="s">
        <v>496</v>
      </c>
      <c r="C123" s="70">
        <v>80005670908</v>
      </c>
      <c r="D123" s="71" t="s">
        <v>401</v>
      </c>
      <c r="E123" s="71" t="s">
        <v>497</v>
      </c>
      <c r="F123" s="253" t="s">
        <v>403</v>
      </c>
      <c r="G123" s="71" t="s">
        <v>498</v>
      </c>
      <c r="H123" s="71" t="s">
        <v>499</v>
      </c>
      <c r="I123" s="74">
        <v>4631.3599999999997</v>
      </c>
      <c r="J123" s="73">
        <v>45188</v>
      </c>
      <c r="K123" s="73">
        <v>45224</v>
      </c>
      <c r="L123" s="74">
        <v>4631.3599999999997</v>
      </c>
    </row>
    <row r="124" spans="2:12" ht="93.6">
      <c r="B124" s="70" t="s">
        <v>500</v>
      </c>
      <c r="C124" s="70">
        <v>80005670908</v>
      </c>
      <c r="D124" s="71" t="s">
        <v>401</v>
      </c>
      <c r="E124" s="71" t="s">
        <v>407</v>
      </c>
      <c r="F124" s="253" t="s">
        <v>408</v>
      </c>
      <c r="G124" s="71" t="s">
        <v>410</v>
      </c>
      <c r="H124" s="71" t="s">
        <v>410</v>
      </c>
      <c r="I124" s="74">
        <v>6092.73</v>
      </c>
      <c r="J124" s="73">
        <v>45189</v>
      </c>
      <c r="K124" s="73">
        <v>45196</v>
      </c>
      <c r="L124" s="74">
        <v>6092.73</v>
      </c>
    </row>
    <row r="125" spans="2:12" ht="62.4">
      <c r="B125" s="70" t="s">
        <v>501</v>
      </c>
      <c r="C125" s="70">
        <v>80005670908</v>
      </c>
      <c r="D125" s="71" t="s">
        <v>401</v>
      </c>
      <c r="E125" s="71" t="s">
        <v>412</v>
      </c>
      <c r="F125" s="253" t="s">
        <v>413</v>
      </c>
      <c r="G125" s="71" t="s">
        <v>414</v>
      </c>
      <c r="H125" s="71" t="s">
        <v>414</v>
      </c>
      <c r="I125" s="74">
        <v>2636.55</v>
      </c>
      <c r="J125" s="73">
        <v>45209</v>
      </c>
      <c r="K125" s="73">
        <v>45216</v>
      </c>
      <c r="L125" s="74">
        <v>2636.55</v>
      </c>
    </row>
    <row r="126" spans="2:12" ht="343.2">
      <c r="B126" s="70" t="s">
        <v>502</v>
      </c>
      <c r="C126" s="70">
        <v>80005670908</v>
      </c>
      <c r="D126" s="71" t="s">
        <v>401</v>
      </c>
      <c r="E126" s="71" t="s">
        <v>503</v>
      </c>
      <c r="F126" s="253" t="s">
        <v>403</v>
      </c>
      <c r="G126" s="71" t="s">
        <v>504</v>
      </c>
      <c r="H126" s="71" t="s">
        <v>505</v>
      </c>
      <c r="I126" s="74">
        <v>210</v>
      </c>
      <c r="J126" s="73">
        <v>45216</v>
      </c>
      <c r="K126" s="73">
        <v>45248</v>
      </c>
      <c r="L126" s="74">
        <v>210</v>
      </c>
    </row>
    <row r="127" spans="2:12" ht="265.2">
      <c r="B127" s="70" t="s">
        <v>506</v>
      </c>
      <c r="C127" s="70">
        <v>80005670908</v>
      </c>
      <c r="D127" s="71" t="s">
        <v>401</v>
      </c>
      <c r="E127" s="71" t="s">
        <v>507</v>
      </c>
      <c r="F127" s="253" t="s">
        <v>413</v>
      </c>
      <c r="G127" s="71" t="s">
        <v>508</v>
      </c>
      <c r="H127" s="71" t="s">
        <v>509</v>
      </c>
      <c r="I127" s="74">
        <v>6840</v>
      </c>
      <c r="J127" s="73">
        <v>45237</v>
      </c>
      <c r="K127" s="73">
        <v>45344</v>
      </c>
      <c r="L127" s="74">
        <v>6840</v>
      </c>
    </row>
    <row r="128" spans="2:12" ht="124.8">
      <c r="B128" s="70" t="s">
        <v>510</v>
      </c>
      <c r="C128" s="70">
        <v>80005670908</v>
      </c>
      <c r="D128" s="71" t="s">
        <v>401</v>
      </c>
      <c r="E128" s="71" t="s">
        <v>511</v>
      </c>
      <c r="F128" s="253" t="s">
        <v>413</v>
      </c>
      <c r="G128" s="71" t="s">
        <v>481</v>
      </c>
      <c r="H128" s="71" t="s">
        <v>481</v>
      </c>
      <c r="I128" s="74">
        <v>3300</v>
      </c>
      <c r="J128" s="73">
        <v>45243</v>
      </c>
      <c r="K128" s="73">
        <v>45260</v>
      </c>
      <c r="L128" s="74">
        <v>3300</v>
      </c>
    </row>
    <row r="129" spans="2:12" ht="93.6">
      <c r="B129" s="70" t="s">
        <v>512</v>
      </c>
      <c r="C129" s="70">
        <v>80005670908</v>
      </c>
      <c r="D129" s="71" t="s">
        <v>401</v>
      </c>
      <c r="E129" s="71" t="s">
        <v>407</v>
      </c>
      <c r="F129" s="253" t="s">
        <v>408</v>
      </c>
      <c r="G129" s="71" t="s">
        <v>410</v>
      </c>
      <c r="H129" s="71" t="s">
        <v>410</v>
      </c>
      <c r="I129" s="74">
        <v>5385.57</v>
      </c>
      <c r="J129" s="73">
        <v>45246</v>
      </c>
      <c r="K129" s="73">
        <v>45250</v>
      </c>
      <c r="L129" s="74">
        <v>5385.57</v>
      </c>
    </row>
    <row r="130" spans="2:12" ht="78">
      <c r="B130" s="70" t="s">
        <v>513</v>
      </c>
      <c r="C130" s="70">
        <v>80005670908</v>
      </c>
      <c r="D130" s="71" t="s">
        <v>401</v>
      </c>
      <c r="E130" s="71" t="s">
        <v>514</v>
      </c>
      <c r="F130" s="253" t="s">
        <v>413</v>
      </c>
      <c r="G130" s="71" t="s">
        <v>515</v>
      </c>
      <c r="H130" s="71" t="s">
        <v>515</v>
      </c>
      <c r="I130" s="74">
        <v>4807.6499999999996</v>
      </c>
      <c r="J130" s="73">
        <v>45250</v>
      </c>
      <c r="K130" s="73">
        <v>45288</v>
      </c>
      <c r="L130" s="74">
        <v>4807.6499999999996</v>
      </c>
    </row>
    <row r="131" spans="2:12" ht="405.6">
      <c r="B131" s="70" t="s">
        <v>516</v>
      </c>
      <c r="C131" s="70">
        <v>80005670908</v>
      </c>
      <c r="D131" s="71" t="s">
        <v>401</v>
      </c>
      <c r="E131" s="71" t="s">
        <v>517</v>
      </c>
      <c r="F131" s="253" t="s">
        <v>403</v>
      </c>
      <c r="G131" s="71" t="s">
        <v>518</v>
      </c>
      <c r="H131" s="71" t="s">
        <v>519</v>
      </c>
      <c r="I131" s="74">
        <v>1250</v>
      </c>
      <c r="J131" s="73">
        <v>45250</v>
      </c>
      <c r="K131" s="73">
        <v>45273</v>
      </c>
      <c r="L131" s="74">
        <v>1250</v>
      </c>
    </row>
    <row r="132" spans="2:12" ht="124.8">
      <c r="B132" s="70" t="s">
        <v>520</v>
      </c>
      <c r="C132" s="70">
        <v>80005670908</v>
      </c>
      <c r="D132" s="71" t="s">
        <v>401</v>
      </c>
      <c r="E132" s="71" t="s">
        <v>521</v>
      </c>
      <c r="F132" s="253" t="s">
        <v>413</v>
      </c>
      <c r="G132" s="71" t="s">
        <v>493</v>
      </c>
      <c r="H132" s="71" t="s">
        <v>493</v>
      </c>
      <c r="I132" s="74">
        <v>329</v>
      </c>
      <c r="J132" s="73">
        <v>45251</v>
      </c>
      <c r="K132" s="73">
        <v>45257</v>
      </c>
      <c r="L132" s="70">
        <v>329</v>
      </c>
    </row>
    <row r="133" spans="2:12" ht="93.6">
      <c r="B133" s="70" t="s">
        <v>522</v>
      </c>
      <c r="C133" s="70">
        <v>80005670908</v>
      </c>
      <c r="D133" s="71" t="s">
        <v>401</v>
      </c>
      <c r="E133" s="71" t="s">
        <v>523</v>
      </c>
      <c r="F133" s="253" t="s">
        <v>413</v>
      </c>
      <c r="G133" s="71" t="s">
        <v>524</v>
      </c>
      <c r="H133" s="71" t="s">
        <v>524</v>
      </c>
      <c r="I133" s="74">
        <v>19.760000000000002</v>
      </c>
      <c r="J133" s="73">
        <v>45253</v>
      </c>
      <c r="K133" s="73">
        <v>45258</v>
      </c>
      <c r="L133" s="74">
        <v>19.760000000000002</v>
      </c>
    </row>
    <row r="134" spans="2:12" ht="218.4">
      <c r="B134" s="70" t="s">
        <v>525</v>
      </c>
      <c r="C134" s="70">
        <v>80005670908</v>
      </c>
      <c r="D134" s="71" t="s">
        <v>401</v>
      </c>
      <c r="E134" s="71" t="s">
        <v>526</v>
      </c>
      <c r="F134" s="253" t="s">
        <v>403</v>
      </c>
      <c r="G134" s="71" t="s">
        <v>527</v>
      </c>
      <c r="H134" s="71" t="s">
        <v>528</v>
      </c>
      <c r="I134" s="74">
        <v>18794.84</v>
      </c>
      <c r="J134" s="73">
        <v>45257</v>
      </c>
      <c r="K134" s="73">
        <v>45275</v>
      </c>
      <c r="L134" s="74">
        <v>18794.84</v>
      </c>
    </row>
    <row r="135" spans="2:12" ht="156">
      <c r="B135" s="70" t="s">
        <v>529</v>
      </c>
      <c r="C135" s="70">
        <v>80005670908</v>
      </c>
      <c r="D135" s="71" t="s">
        <v>401</v>
      </c>
      <c r="E135" s="71" t="s">
        <v>530</v>
      </c>
      <c r="F135" s="253" t="s">
        <v>403</v>
      </c>
      <c r="G135" s="71" t="s">
        <v>531</v>
      </c>
      <c r="H135" s="71" t="s">
        <v>532</v>
      </c>
      <c r="I135" s="74">
        <v>5227.62</v>
      </c>
      <c r="J135" s="73">
        <v>45258</v>
      </c>
      <c r="K135" s="73">
        <v>45275</v>
      </c>
      <c r="L135" s="74">
        <v>5227.62</v>
      </c>
    </row>
    <row r="136" spans="2:12" ht="62.4">
      <c r="B136" s="70" t="s">
        <v>533</v>
      </c>
      <c r="C136" s="70">
        <v>80005670908</v>
      </c>
      <c r="D136" s="71" t="s">
        <v>401</v>
      </c>
      <c r="E136" s="71" t="s">
        <v>412</v>
      </c>
      <c r="F136" s="253" t="s">
        <v>413</v>
      </c>
      <c r="G136" s="71" t="s">
        <v>414</v>
      </c>
      <c r="H136" s="71" t="s">
        <v>414</v>
      </c>
      <c r="I136" s="74">
        <v>1039.74</v>
      </c>
      <c r="J136" s="73">
        <v>45209</v>
      </c>
      <c r="K136" s="73">
        <v>45273</v>
      </c>
      <c r="L136" s="74">
        <v>1039.74</v>
      </c>
    </row>
    <row r="137" spans="2:12" ht="109.2">
      <c r="B137" s="70" t="s">
        <v>534</v>
      </c>
      <c r="C137" s="70">
        <v>80005670908</v>
      </c>
      <c r="D137" s="71" t="s">
        <v>401</v>
      </c>
      <c r="E137" s="71" t="s">
        <v>535</v>
      </c>
      <c r="F137" s="253" t="s">
        <v>413</v>
      </c>
      <c r="G137" s="71" t="s">
        <v>489</v>
      </c>
      <c r="H137" s="71" t="s">
        <v>489</v>
      </c>
      <c r="I137" s="74">
        <v>203</v>
      </c>
      <c r="J137" s="73">
        <v>45264</v>
      </c>
      <c r="K137" s="73">
        <v>45264</v>
      </c>
      <c r="L137" s="74">
        <v>203</v>
      </c>
    </row>
    <row r="138" spans="2:12" ht="46.8">
      <c r="B138" s="70" t="s">
        <v>536</v>
      </c>
      <c r="C138" s="70">
        <v>80005670908</v>
      </c>
      <c r="D138" s="71" t="s">
        <v>401</v>
      </c>
      <c r="E138" s="71" t="s">
        <v>537</v>
      </c>
      <c r="F138" s="253" t="s">
        <v>413</v>
      </c>
      <c r="G138" s="71" t="s">
        <v>489</v>
      </c>
      <c r="H138" s="71" t="s">
        <v>489</v>
      </c>
      <c r="I138" s="74">
        <v>1042</v>
      </c>
      <c r="J138" s="73">
        <v>45265</v>
      </c>
      <c r="K138" s="73">
        <v>45266</v>
      </c>
      <c r="L138" s="74">
        <v>1042</v>
      </c>
    </row>
    <row r="139" spans="2:12" ht="171.6">
      <c r="B139" s="70" t="s">
        <v>538</v>
      </c>
      <c r="C139" s="70">
        <v>80005670908</v>
      </c>
      <c r="D139" s="71" t="s">
        <v>401</v>
      </c>
      <c r="E139" s="71" t="s">
        <v>539</v>
      </c>
      <c r="F139" s="253" t="s">
        <v>413</v>
      </c>
      <c r="G139" s="71" t="s">
        <v>540</v>
      </c>
      <c r="H139" s="71" t="s">
        <v>541</v>
      </c>
      <c r="I139" s="74">
        <v>6888.19</v>
      </c>
      <c r="J139" s="73">
        <v>45266</v>
      </c>
      <c r="K139" s="73">
        <v>45315</v>
      </c>
      <c r="L139" s="74">
        <v>6888.19</v>
      </c>
    </row>
    <row r="140" spans="2:12" ht="93.6">
      <c r="B140" s="70" t="s">
        <v>542</v>
      </c>
      <c r="C140" s="70">
        <v>80005670908</v>
      </c>
      <c r="D140" s="71" t="s">
        <v>401</v>
      </c>
      <c r="E140" s="71" t="s">
        <v>407</v>
      </c>
      <c r="F140" s="253" t="s">
        <v>408</v>
      </c>
      <c r="G140" s="71" t="s">
        <v>410</v>
      </c>
      <c r="H140" s="71" t="s">
        <v>410</v>
      </c>
      <c r="I140" s="74">
        <v>5317.94</v>
      </c>
      <c r="J140" s="73">
        <v>45267</v>
      </c>
      <c r="K140" s="73">
        <v>45272</v>
      </c>
      <c r="L140" s="74">
        <v>5317.94</v>
      </c>
    </row>
    <row r="141" spans="2:12" ht="78">
      <c r="B141" s="70" t="s">
        <v>543</v>
      </c>
      <c r="C141" s="70">
        <v>80005670908</v>
      </c>
      <c r="D141" s="71" t="s">
        <v>401</v>
      </c>
      <c r="E141" s="71" t="s">
        <v>544</v>
      </c>
      <c r="F141" s="253" t="s">
        <v>413</v>
      </c>
      <c r="G141" s="71" t="s">
        <v>545</v>
      </c>
      <c r="H141" s="71" t="s">
        <v>545</v>
      </c>
      <c r="I141" s="74">
        <v>755</v>
      </c>
      <c r="J141" s="73">
        <v>45274</v>
      </c>
      <c r="K141" s="73">
        <v>45288</v>
      </c>
      <c r="L141" s="74">
        <v>755</v>
      </c>
    </row>
    <row r="142" spans="2:12" ht="171.6">
      <c r="B142" s="70" t="s">
        <v>546</v>
      </c>
      <c r="C142" s="70">
        <v>80005670908</v>
      </c>
      <c r="D142" s="71" t="s">
        <v>401</v>
      </c>
      <c r="E142" s="71" t="s">
        <v>547</v>
      </c>
      <c r="F142" s="253" t="s">
        <v>413</v>
      </c>
      <c r="G142" s="71" t="s">
        <v>548</v>
      </c>
      <c r="H142" s="71" t="s">
        <v>549</v>
      </c>
      <c r="I142" s="74">
        <v>4204.24</v>
      </c>
      <c r="J142" s="73">
        <v>45279</v>
      </c>
      <c r="K142" s="73">
        <v>45322</v>
      </c>
      <c r="L142" s="74">
        <v>4204.24</v>
      </c>
    </row>
    <row r="143" spans="2:12" ht="234">
      <c r="B143" s="70" t="s">
        <v>550</v>
      </c>
      <c r="C143" s="70">
        <v>80005670908</v>
      </c>
      <c r="D143" s="71" t="s">
        <v>401</v>
      </c>
      <c r="E143" s="71" t="s">
        <v>551</v>
      </c>
      <c r="F143" s="253" t="s">
        <v>413</v>
      </c>
      <c r="G143" s="71" t="s">
        <v>552</v>
      </c>
      <c r="H143" s="71" t="s">
        <v>553</v>
      </c>
      <c r="I143" s="74">
        <v>738</v>
      </c>
      <c r="J143" s="73">
        <v>45279</v>
      </c>
      <c r="K143" s="73">
        <v>45315</v>
      </c>
      <c r="L143" s="74">
        <v>738</v>
      </c>
    </row>
    <row r="144" spans="2:12" ht="280.8">
      <c r="B144" s="70" t="s">
        <v>554</v>
      </c>
      <c r="C144" s="70">
        <v>80005670908</v>
      </c>
      <c r="D144" s="71" t="s">
        <v>401</v>
      </c>
      <c r="E144" s="71" t="s">
        <v>555</v>
      </c>
      <c r="F144" s="253" t="s">
        <v>413</v>
      </c>
      <c r="G144" s="71" t="s">
        <v>556</v>
      </c>
      <c r="H144" s="71" t="s">
        <v>557</v>
      </c>
      <c r="I144" s="74">
        <v>3036.5</v>
      </c>
      <c r="J144" s="73">
        <v>45279</v>
      </c>
      <c r="K144" s="73">
        <v>45315</v>
      </c>
      <c r="L144" s="74">
        <v>3036.5</v>
      </c>
    </row>
    <row r="145" spans="2:12" ht="218.4">
      <c r="B145" s="70" t="s">
        <v>558</v>
      </c>
      <c r="C145" s="70">
        <v>80005670908</v>
      </c>
      <c r="D145" s="71" t="s">
        <v>401</v>
      </c>
      <c r="E145" s="71" t="s">
        <v>559</v>
      </c>
      <c r="F145" s="253" t="s">
        <v>413</v>
      </c>
      <c r="G145" s="71" t="s">
        <v>560</v>
      </c>
      <c r="H145" s="71" t="s">
        <v>561</v>
      </c>
      <c r="I145" s="74">
        <v>4998.24</v>
      </c>
      <c r="J145" s="73">
        <v>45279</v>
      </c>
      <c r="K145" s="73">
        <v>45310</v>
      </c>
      <c r="L145" s="74">
        <v>4998.24</v>
      </c>
    </row>
    <row r="146" spans="2:12" ht="218.4">
      <c r="B146" s="70" t="s">
        <v>562</v>
      </c>
      <c r="C146" s="70">
        <v>80005670908</v>
      </c>
      <c r="D146" s="71" t="s">
        <v>401</v>
      </c>
      <c r="E146" s="71" t="s">
        <v>563</v>
      </c>
      <c r="F146" s="253" t="s">
        <v>413</v>
      </c>
      <c r="G146" s="71" t="s">
        <v>564</v>
      </c>
      <c r="H146" s="71" t="s">
        <v>557</v>
      </c>
      <c r="I146" s="74">
        <v>2455.9</v>
      </c>
      <c r="J146" s="73">
        <v>45279</v>
      </c>
      <c r="K146" s="73">
        <v>45315</v>
      </c>
      <c r="L146" s="74">
        <v>2455.9</v>
      </c>
    </row>
    <row r="147" spans="2:12" ht="94.2" thickBot="1">
      <c r="B147" s="70" t="s">
        <v>565</v>
      </c>
      <c r="C147" s="70">
        <v>80005670908</v>
      </c>
      <c r="D147" s="71" t="s">
        <v>401</v>
      </c>
      <c r="E147" s="71" t="s">
        <v>407</v>
      </c>
      <c r="F147" s="253" t="s">
        <v>408</v>
      </c>
      <c r="G147" s="71" t="s">
        <v>410</v>
      </c>
      <c r="H147" s="71" t="s">
        <v>410</v>
      </c>
      <c r="I147" s="74">
        <v>5425.19</v>
      </c>
      <c r="J147" s="73">
        <v>45280</v>
      </c>
      <c r="K147" s="73">
        <v>45287</v>
      </c>
      <c r="L147" s="74">
        <v>5425.19</v>
      </c>
    </row>
    <row r="148" spans="2:12" ht="16.2" thickBot="1">
      <c r="B148" s="240" t="s">
        <v>566</v>
      </c>
      <c r="C148" s="241"/>
      <c r="D148" s="241"/>
      <c r="E148" s="241"/>
      <c r="F148" s="241"/>
      <c r="G148" s="241"/>
      <c r="H148" s="241"/>
      <c r="I148" s="241"/>
      <c r="J148" s="241"/>
      <c r="K148" s="241"/>
      <c r="L148" s="242"/>
    </row>
    <row r="149" spans="2:12" ht="62.4">
      <c r="B149" s="75" t="s">
        <v>0</v>
      </c>
      <c r="C149" s="76" t="s">
        <v>1</v>
      </c>
      <c r="D149" s="76" t="s">
        <v>567</v>
      </c>
      <c r="E149" s="76" t="s">
        <v>568</v>
      </c>
      <c r="F149" s="156" t="s">
        <v>569</v>
      </c>
      <c r="G149" s="77" t="s">
        <v>570</v>
      </c>
      <c r="H149" s="76" t="s">
        <v>6</v>
      </c>
      <c r="I149" s="78" t="s">
        <v>571</v>
      </c>
      <c r="J149" s="76" t="s">
        <v>572</v>
      </c>
      <c r="K149" s="76" t="s">
        <v>573</v>
      </c>
      <c r="L149" s="76" t="s">
        <v>574</v>
      </c>
    </row>
    <row r="150" spans="2:12" ht="93.6">
      <c r="B150" s="45" t="s">
        <v>575</v>
      </c>
      <c r="C150" s="79" t="s">
        <v>576</v>
      </c>
      <c r="D150" s="45" t="s">
        <v>577</v>
      </c>
      <c r="E150" s="80" t="s">
        <v>578</v>
      </c>
      <c r="F150" s="85" t="s">
        <v>579</v>
      </c>
      <c r="G150" s="49" t="s">
        <v>580</v>
      </c>
      <c r="H150" s="49" t="s">
        <v>580</v>
      </c>
      <c r="I150" s="81">
        <v>5932.31</v>
      </c>
      <c r="J150" s="82">
        <v>44944</v>
      </c>
      <c r="K150" s="82">
        <v>44944</v>
      </c>
      <c r="L150" s="83">
        <v>5932.31</v>
      </c>
    </row>
    <row r="151" spans="2:12" ht="78">
      <c r="B151" s="45" t="s">
        <v>581</v>
      </c>
      <c r="C151" s="79" t="s">
        <v>576</v>
      </c>
      <c r="D151" s="79" t="s">
        <v>582</v>
      </c>
      <c r="E151" s="84" t="s">
        <v>583</v>
      </c>
      <c r="F151" s="85" t="s">
        <v>584</v>
      </c>
      <c r="G151" s="49" t="s">
        <v>585</v>
      </c>
      <c r="H151" s="227" t="s">
        <v>585</v>
      </c>
      <c r="I151" s="228">
        <v>250.82</v>
      </c>
      <c r="J151" s="229">
        <v>44944</v>
      </c>
      <c r="K151" s="229">
        <v>44944</v>
      </c>
      <c r="L151" s="230">
        <v>250.82</v>
      </c>
    </row>
    <row r="152" spans="2:12" ht="78">
      <c r="B152" s="45" t="s">
        <v>581</v>
      </c>
      <c r="C152" s="79" t="s">
        <v>576</v>
      </c>
      <c r="D152" s="79" t="s">
        <v>582</v>
      </c>
      <c r="E152" s="84" t="s">
        <v>583</v>
      </c>
      <c r="F152" s="85" t="s">
        <v>584</v>
      </c>
      <c r="G152" s="49" t="s">
        <v>586</v>
      </c>
      <c r="H152" s="227"/>
      <c r="I152" s="228"/>
      <c r="J152" s="229"/>
      <c r="K152" s="229"/>
      <c r="L152" s="230"/>
    </row>
    <row r="153" spans="2:12" ht="78">
      <c r="B153" s="45" t="s">
        <v>581</v>
      </c>
      <c r="C153" s="79" t="s">
        <v>576</v>
      </c>
      <c r="D153" s="79" t="s">
        <v>582</v>
      </c>
      <c r="E153" s="84" t="s">
        <v>583</v>
      </c>
      <c r="F153" s="85" t="s">
        <v>584</v>
      </c>
      <c r="G153" s="49" t="s">
        <v>587</v>
      </c>
      <c r="H153" s="227"/>
      <c r="I153" s="228"/>
      <c r="J153" s="229"/>
      <c r="K153" s="229"/>
      <c r="L153" s="230"/>
    </row>
    <row r="154" spans="2:12" ht="78">
      <c r="B154" s="45" t="s">
        <v>581</v>
      </c>
      <c r="C154" s="79" t="s">
        <v>576</v>
      </c>
      <c r="D154" s="79" t="s">
        <v>582</v>
      </c>
      <c r="E154" s="84" t="s">
        <v>583</v>
      </c>
      <c r="F154" s="85" t="s">
        <v>584</v>
      </c>
      <c r="G154" s="49" t="s">
        <v>588</v>
      </c>
      <c r="H154" s="227"/>
      <c r="I154" s="228"/>
      <c r="J154" s="229"/>
      <c r="K154" s="229"/>
      <c r="L154" s="230"/>
    </row>
    <row r="155" spans="2:12" ht="78">
      <c r="B155" s="45" t="s">
        <v>581</v>
      </c>
      <c r="C155" s="79" t="s">
        <v>576</v>
      </c>
      <c r="D155" s="79" t="s">
        <v>582</v>
      </c>
      <c r="E155" s="84" t="s">
        <v>583</v>
      </c>
      <c r="F155" s="85" t="s">
        <v>584</v>
      </c>
      <c r="G155" s="45" t="s">
        <v>589</v>
      </c>
      <c r="H155" s="227"/>
      <c r="I155" s="228"/>
      <c r="J155" s="229"/>
      <c r="K155" s="229"/>
      <c r="L155" s="230"/>
    </row>
    <row r="156" spans="2:12" ht="62.4">
      <c r="B156" s="86" t="s">
        <v>590</v>
      </c>
      <c r="C156" s="49" t="s">
        <v>576</v>
      </c>
      <c r="D156" s="79" t="s">
        <v>582</v>
      </c>
      <c r="E156" s="87" t="s">
        <v>591</v>
      </c>
      <c r="F156" s="85" t="s">
        <v>592</v>
      </c>
      <c r="G156" s="49" t="s">
        <v>593</v>
      </c>
      <c r="H156" s="49" t="s">
        <v>593</v>
      </c>
      <c r="I156" s="88">
        <v>84</v>
      </c>
      <c r="J156" s="82">
        <v>45223</v>
      </c>
      <c r="K156" s="82">
        <v>44950</v>
      </c>
      <c r="L156" s="89">
        <v>84</v>
      </c>
    </row>
    <row r="157" spans="2:12" ht="62.4">
      <c r="B157" s="45" t="s">
        <v>594</v>
      </c>
      <c r="C157" s="79" t="s">
        <v>576</v>
      </c>
      <c r="D157" s="79" t="s">
        <v>582</v>
      </c>
      <c r="E157" s="84" t="s">
        <v>595</v>
      </c>
      <c r="F157" s="85" t="s">
        <v>592</v>
      </c>
      <c r="G157" s="49" t="s">
        <v>596</v>
      </c>
      <c r="H157" s="49" t="s">
        <v>596</v>
      </c>
      <c r="I157" s="81">
        <v>245</v>
      </c>
      <c r="J157" s="82">
        <v>44963</v>
      </c>
      <c r="K157" s="82">
        <v>44963</v>
      </c>
      <c r="L157" s="83">
        <v>245</v>
      </c>
    </row>
    <row r="158" spans="2:12" ht="62.4">
      <c r="B158" s="45" t="s">
        <v>597</v>
      </c>
      <c r="C158" s="79" t="s">
        <v>576</v>
      </c>
      <c r="D158" s="79" t="s">
        <v>582</v>
      </c>
      <c r="E158" s="84" t="s">
        <v>598</v>
      </c>
      <c r="F158" s="85" t="s">
        <v>592</v>
      </c>
      <c r="G158" s="49" t="s">
        <v>596</v>
      </c>
      <c r="H158" s="49" t="s">
        <v>596</v>
      </c>
      <c r="I158" s="81">
        <v>1030</v>
      </c>
      <c r="J158" s="82">
        <v>44965</v>
      </c>
      <c r="K158" s="82">
        <v>44965</v>
      </c>
      <c r="L158" s="83">
        <v>1030</v>
      </c>
    </row>
    <row r="159" spans="2:12" ht="93.6">
      <c r="B159" s="45" t="s">
        <v>599</v>
      </c>
      <c r="C159" s="79" t="s">
        <v>576</v>
      </c>
      <c r="D159" s="45" t="s">
        <v>577</v>
      </c>
      <c r="E159" s="80" t="s">
        <v>578</v>
      </c>
      <c r="F159" s="85" t="s">
        <v>579</v>
      </c>
      <c r="G159" s="49" t="s">
        <v>580</v>
      </c>
      <c r="H159" s="49" t="s">
        <v>580</v>
      </c>
      <c r="I159" s="81">
        <v>5554.23</v>
      </c>
      <c r="J159" s="82">
        <v>44966</v>
      </c>
      <c r="K159" s="82">
        <v>44966</v>
      </c>
      <c r="L159" s="83">
        <v>5554.23</v>
      </c>
    </row>
    <row r="160" spans="2:12" ht="62.4">
      <c r="B160" s="86" t="s">
        <v>600</v>
      </c>
      <c r="C160" s="79" t="s">
        <v>576</v>
      </c>
      <c r="D160" s="79" t="s">
        <v>582</v>
      </c>
      <c r="E160" s="87" t="s">
        <v>601</v>
      </c>
      <c r="F160" s="85" t="s">
        <v>592</v>
      </c>
      <c r="G160" s="49" t="s">
        <v>602</v>
      </c>
      <c r="H160" s="49" t="s">
        <v>602</v>
      </c>
      <c r="I160" s="81">
        <v>60</v>
      </c>
      <c r="J160" s="82">
        <v>44973</v>
      </c>
      <c r="K160" s="82">
        <v>44973</v>
      </c>
      <c r="L160" s="81">
        <v>60</v>
      </c>
    </row>
    <row r="161" spans="2:12" ht="62.4">
      <c r="B161" s="86" t="s">
        <v>603</v>
      </c>
      <c r="C161" s="79" t="s">
        <v>576</v>
      </c>
      <c r="D161" s="79" t="s">
        <v>582</v>
      </c>
      <c r="E161" s="87" t="s">
        <v>604</v>
      </c>
      <c r="F161" s="85" t="s">
        <v>605</v>
      </c>
      <c r="G161" s="49" t="s">
        <v>606</v>
      </c>
      <c r="H161" s="49" t="s">
        <v>606</v>
      </c>
      <c r="I161" s="90">
        <v>100.45</v>
      </c>
      <c r="J161" s="82">
        <v>44998</v>
      </c>
      <c r="K161" s="82">
        <v>44998</v>
      </c>
      <c r="L161" s="91">
        <v>100.45</v>
      </c>
    </row>
    <row r="162" spans="2:12" ht="62.4">
      <c r="B162" s="45" t="s">
        <v>607</v>
      </c>
      <c r="C162" s="79" t="s">
        <v>576</v>
      </c>
      <c r="D162" s="79" t="s">
        <v>582</v>
      </c>
      <c r="E162" s="84" t="s">
        <v>598</v>
      </c>
      <c r="F162" s="85" t="s">
        <v>592</v>
      </c>
      <c r="G162" s="49" t="s">
        <v>596</v>
      </c>
      <c r="H162" s="49" t="s">
        <v>596</v>
      </c>
      <c r="I162" s="81">
        <v>1010</v>
      </c>
      <c r="J162" s="82">
        <v>44998</v>
      </c>
      <c r="K162" s="82">
        <v>44998</v>
      </c>
      <c r="L162" s="83">
        <v>1010</v>
      </c>
    </row>
    <row r="163" spans="2:12" ht="93.6">
      <c r="B163" s="45" t="s">
        <v>608</v>
      </c>
      <c r="C163" s="79" t="s">
        <v>576</v>
      </c>
      <c r="D163" s="45" t="s">
        <v>577</v>
      </c>
      <c r="E163" s="80" t="s">
        <v>578</v>
      </c>
      <c r="F163" s="85" t="s">
        <v>579</v>
      </c>
      <c r="G163" s="49" t="s">
        <v>580</v>
      </c>
      <c r="H163" s="49" t="s">
        <v>580</v>
      </c>
      <c r="I163" s="81">
        <v>6312.38</v>
      </c>
      <c r="J163" s="82">
        <v>45000</v>
      </c>
      <c r="K163" s="82">
        <v>45000</v>
      </c>
      <c r="L163" s="83">
        <v>6312.38</v>
      </c>
    </row>
    <row r="164" spans="2:12" ht="93.6">
      <c r="B164" s="45" t="s">
        <v>609</v>
      </c>
      <c r="C164" s="49" t="s">
        <v>576</v>
      </c>
      <c r="D164" s="79" t="s">
        <v>582</v>
      </c>
      <c r="E164" s="87" t="s">
        <v>610</v>
      </c>
      <c r="F164" s="85" t="s">
        <v>579</v>
      </c>
      <c r="G164" s="45" t="s">
        <v>611</v>
      </c>
      <c r="H164" s="45" t="s">
        <v>611</v>
      </c>
      <c r="I164" s="88">
        <v>28500</v>
      </c>
      <c r="J164" s="82">
        <v>45002</v>
      </c>
      <c r="K164" s="82">
        <v>45002</v>
      </c>
      <c r="L164" s="89">
        <v>28500</v>
      </c>
    </row>
    <row r="165" spans="2:12" ht="78">
      <c r="B165" s="45" t="s">
        <v>612</v>
      </c>
      <c r="C165" s="79" t="s">
        <v>576</v>
      </c>
      <c r="D165" s="79" t="s">
        <v>582</v>
      </c>
      <c r="E165" s="84" t="s">
        <v>583</v>
      </c>
      <c r="F165" s="85" t="s">
        <v>584</v>
      </c>
      <c r="G165" s="49" t="s">
        <v>585</v>
      </c>
      <c r="H165" s="227" t="s">
        <v>589</v>
      </c>
      <c r="I165" s="228">
        <v>228</v>
      </c>
      <c r="J165" s="229">
        <v>45006</v>
      </c>
      <c r="K165" s="229">
        <v>45006</v>
      </c>
      <c r="L165" s="230">
        <v>228</v>
      </c>
    </row>
    <row r="166" spans="2:12" ht="78">
      <c r="B166" s="45" t="s">
        <v>612</v>
      </c>
      <c r="C166" s="79" t="s">
        <v>576</v>
      </c>
      <c r="D166" s="79" t="s">
        <v>582</v>
      </c>
      <c r="E166" s="84" t="s">
        <v>583</v>
      </c>
      <c r="F166" s="85" t="s">
        <v>584</v>
      </c>
      <c r="G166" s="49" t="s">
        <v>586</v>
      </c>
      <c r="H166" s="227"/>
      <c r="I166" s="228"/>
      <c r="J166" s="229"/>
      <c r="K166" s="229"/>
      <c r="L166" s="230"/>
    </row>
    <row r="167" spans="2:12" ht="78">
      <c r="B167" s="45" t="s">
        <v>612</v>
      </c>
      <c r="C167" s="79" t="s">
        <v>576</v>
      </c>
      <c r="D167" s="79" t="s">
        <v>582</v>
      </c>
      <c r="E167" s="84" t="s">
        <v>583</v>
      </c>
      <c r="F167" s="85" t="s">
        <v>584</v>
      </c>
      <c r="G167" s="49" t="s">
        <v>613</v>
      </c>
      <c r="H167" s="227"/>
      <c r="I167" s="228"/>
      <c r="J167" s="229"/>
      <c r="K167" s="229"/>
      <c r="L167" s="230"/>
    </row>
    <row r="168" spans="2:12" ht="78">
      <c r="B168" s="45" t="s">
        <v>612</v>
      </c>
      <c r="C168" s="79" t="s">
        <v>576</v>
      </c>
      <c r="D168" s="79" t="s">
        <v>582</v>
      </c>
      <c r="E168" s="84" t="s">
        <v>583</v>
      </c>
      <c r="F168" s="85" t="s">
        <v>584</v>
      </c>
      <c r="G168" s="49" t="s">
        <v>588</v>
      </c>
      <c r="H168" s="227"/>
      <c r="I168" s="228"/>
      <c r="J168" s="229"/>
      <c r="K168" s="229"/>
      <c r="L168" s="230"/>
    </row>
    <row r="169" spans="2:12" ht="78">
      <c r="B169" s="45" t="s">
        <v>612</v>
      </c>
      <c r="C169" s="79" t="s">
        <v>576</v>
      </c>
      <c r="D169" s="79" t="s">
        <v>582</v>
      </c>
      <c r="E169" s="84" t="s">
        <v>583</v>
      </c>
      <c r="F169" s="85" t="s">
        <v>584</v>
      </c>
      <c r="G169" s="45" t="s">
        <v>589</v>
      </c>
      <c r="H169" s="227"/>
      <c r="I169" s="228"/>
      <c r="J169" s="229"/>
      <c r="K169" s="229"/>
      <c r="L169" s="230"/>
    </row>
    <row r="170" spans="2:12" ht="62.4">
      <c r="B170" s="45" t="s">
        <v>614</v>
      </c>
      <c r="C170" s="49" t="s">
        <v>576</v>
      </c>
      <c r="D170" s="79" t="s">
        <v>582</v>
      </c>
      <c r="E170" s="87" t="s">
        <v>615</v>
      </c>
      <c r="F170" s="85" t="s">
        <v>592</v>
      </c>
      <c r="G170" s="49" t="s">
        <v>616</v>
      </c>
      <c r="H170" s="49" t="s">
        <v>617</v>
      </c>
      <c r="I170" s="88">
        <v>114.75</v>
      </c>
      <c r="J170" s="82">
        <v>45036</v>
      </c>
      <c r="K170" s="82">
        <v>45036</v>
      </c>
      <c r="L170" s="89">
        <v>114.75</v>
      </c>
    </row>
    <row r="171" spans="2:12" ht="62.4">
      <c r="B171" s="45" t="s">
        <v>618</v>
      </c>
      <c r="C171" s="49" t="s">
        <v>576</v>
      </c>
      <c r="D171" s="79" t="s">
        <v>582</v>
      </c>
      <c r="E171" s="87" t="s">
        <v>619</v>
      </c>
      <c r="F171" s="85" t="s">
        <v>592</v>
      </c>
      <c r="G171" s="49" t="s">
        <v>620</v>
      </c>
      <c r="H171" s="49" t="s">
        <v>620</v>
      </c>
      <c r="I171" s="88">
        <v>80</v>
      </c>
      <c r="J171" s="82">
        <v>45036</v>
      </c>
      <c r="K171" s="82">
        <v>45036</v>
      </c>
      <c r="L171" s="89">
        <v>80</v>
      </c>
    </row>
    <row r="172" spans="2:12" ht="62.4">
      <c r="B172" s="45" t="s">
        <v>621</v>
      </c>
      <c r="C172" s="49" t="s">
        <v>576</v>
      </c>
      <c r="D172" s="79" t="s">
        <v>582</v>
      </c>
      <c r="E172" s="87" t="s">
        <v>622</v>
      </c>
      <c r="F172" s="85" t="s">
        <v>592</v>
      </c>
      <c r="G172" s="49" t="s">
        <v>616</v>
      </c>
      <c r="H172" s="49" t="s">
        <v>617</v>
      </c>
      <c r="I172" s="88">
        <v>54.1</v>
      </c>
      <c r="J172" s="82">
        <v>45055</v>
      </c>
      <c r="K172" s="82">
        <v>45055</v>
      </c>
      <c r="L172" s="89">
        <v>54.1</v>
      </c>
    </row>
    <row r="173" spans="2:12" ht="93.6">
      <c r="B173" s="86" t="s">
        <v>623</v>
      </c>
      <c r="C173" s="79" t="s">
        <v>576</v>
      </c>
      <c r="D173" s="79" t="s">
        <v>582</v>
      </c>
      <c r="E173" s="87" t="s">
        <v>624</v>
      </c>
      <c r="F173" s="85" t="s">
        <v>579</v>
      </c>
      <c r="G173" s="49" t="s">
        <v>625</v>
      </c>
      <c r="H173" s="49" t="s">
        <v>625</v>
      </c>
      <c r="I173" s="83">
        <v>4928.0200000000004</v>
      </c>
      <c r="J173" s="82">
        <v>45058</v>
      </c>
      <c r="K173" s="82">
        <v>45058</v>
      </c>
      <c r="L173" s="83">
        <v>4928.0200000000004</v>
      </c>
    </row>
    <row r="174" spans="2:12" ht="62.4">
      <c r="B174" s="45" t="s">
        <v>626</v>
      </c>
      <c r="C174" s="79" t="s">
        <v>576</v>
      </c>
      <c r="D174" s="79" t="s">
        <v>582</v>
      </c>
      <c r="E174" s="87" t="s">
        <v>627</v>
      </c>
      <c r="F174" s="85" t="s">
        <v>592</v>
      </c>
      <c r="G174" s="49" t="s">
        <v>628</v>
      </c>
      <c r="H174" s="49" t="s">
        <v>628</v>
      </c>
      <c r="I174" s="81">
        <v>200</v>
      </c>
      <c r="J174" s="82">
        <v>45064</v>
      </c>
      <c r="K174" s="82">
        <v>45064</v>
      </c>
      <c r="L174" s="81">
        <v>200</v>
      </c>
    </row>
    <row r="175" spans="2:12" ht="62.4">
      <c r="B175" s="45" t="s">
        <v>629</v>
      </c>
      <c r="C175" s="79" t="s">
        <v>576</v>
      </c>
      <c r="D175" s="79" t="s">
        <v>582</v>
      </c>
      <c r="E175" s="84" t="s">
        <v>630</v>
      </c>
      <c r="F175" s="85" t="s">
        <v>592</v>
      </c>
      <c r="G175" s="49" t="s">
        <v>596</v>
      </c>
      <c r="H175" s="49" t="s">
        <v>596</v>
      </c>
      <c r="I175" s="81">
        <v>159</v>
      </c>
      <c r="J175" s="82">
        <v>45068</v>
      </c>
      <c r="K175" s="82">
        <v>45068</v>
      </c>
      <c r="L175" s="83">
        <v>159</v>
      </c>
    </row>
    <row r="176" spans="2:12" ht="78">
      <c r="B176" s="45" t="s">
        <v>631</v>
      </c>
      <c r="C176" s="79" t="s">
        <v>576</v>
      </c>
      <c r="D176" s="79" t="s">
        <v>632</v>
      </c>
      <c r="E176" s="84" t="s">
        <v>633</v>
      </c>
      <c r="F176" s="85" t="s">
        <v>584</v>
      </c>
      <c r="G176" s="49" t="s">
        <v>634</v>
      </c>
      <c r="H176" s="227" t="s">
        <v>635</v>
      </c>
      <c r="I176" s="228">
        <v>2272.0500000000002</v>
      </c>
      <c r="J176" s="229">
        <v>45071</v>
      </c>
      <c r="K176" s="229">
        <v>45071</v>
      </c>
      <c r="L176" s="230">
        <v>2272.0500000000002</v>
      </c>
    </row>
    <row r="177" spans="2:12" ht="78">
      <c r="B177" s="45" t="s">
        <v>631</v>
      </c>
      <c r="C177" s="79" t="s">
        <v>576</v>
      </c>
      <c r="D177" s="79" t="s">
        <v>632</v>
      </c>
      <c r="E177" s="84" t="s">
        <v>633</v>
      </c>
      <c r="F177" s="85" t="s">
        <v>584</v>
      </c>
      <c r="G177" s="49" t="s">
        <v>635</v>
      </c>
      <c r="H177" s="227"/>
      <c r="I177" s="228"/>
      <c r="J177" s="229"/>
      <c r="K177" s="229"/>
      <c r="L177" s="230"/>
    </row>
    <row r="178" spans="2:12" ht="78">
      <c r="B178" s="45" t="s">
        <v>631</v>
      </c>
      <c r="C178" s="79" t="s">
        <v>576</v>
      </c>
      <c r="D178" s="79" t="s">
        <v>632</v>
      </c>
      <c r="E178" s="84" t="s">
        <v>633</v>
      </c>
      <c r="F178" s="85" t="s">
        <v>584</v>
      </c>
      <c r="G178" s="49" t="s">
        <v>636</v>
      </c>
      <c r="H178" s="227"/>
      <c r="I178" s="228"/>
      <c r="J178" s="229"/>
      <c r="K178" s="229"/>
      <c r="L178" s="230"/>
    </row>
    <row r="179" spans="2:12" ht="78">
      <c r="B179" s="45" t="s">
        <v>631</v>
      </c>
      <c r="C179" s="79" t="s">
        <v>576</v>
      </c>
      <c r="D179" s="79" t="s">
        <v>632</v>
      </c>
      <c r="E179" s="84" t="s">
        <v>633</v>
      </c>
      <c r="F179" s="85" t="s">
        <v>584</v>
      </c>
      <c r="G179" s="49" t="s">
        <v>637</v>
      </c>
      <c r="H179" s="227"/>
      <c r="I179" s="228"/>
      <c r="J179" s="229"/>
      <c r="K179" s="229"/>
      <c r="L179" s="230"/>
    </row>
    <row r="180" spans="2:12" ht="78">
      <c r="B180" s="45" t="s">
        <v>631</v>
      </c>
      <c r="C180" s="79" t="s">
        <v>576</v>
      </c>
      <c r="D180" s="79" t="s">
        <v>632</v>
      </c>
      <c r="E180" s="84" t="s">
        <v>633</v>
      </c>
      <c r="F180" s="85" t="s">
        <v>584</v>
      </c>
      <c r="G180" s="49" t="s">
        <v>638</v>
      </c>
      <c r="H180" s="227"/>
      <c r="I180" s="228"/>
      <c r="J180" s="229"/>
      <c r="K180" s="229"/>
      <c r="L180" s="230"/>
    </row>
    <row r="181" spans="2:12" ht="78">
      <c r="B181" s="45" t="s">
        <v>631</v>
      </c>
      <c r="C181" s="79" t="s">
        <v>576</v>
      </c>
      <c r="D181" s="79" t="s">
        <v>632</v>
      </c>
      <c r="E181" s="84" t="s">
        <v>633</v>
      </c>
      <c r="F181" s="85" t="s">
        <v>584</v>
      </c>
      <c r="G181" s="49" t="s">
        <v>639</v>
      </c>
      <c r="H181" s="227"/>
      <c r="I181" s="228"/>
      <c r="J181" s="229"/>
      <c r="K181" s="229"/>
      <c r="L181" s="230"/>
    </row>
    <row r="182" spans="2:12" ht="78">
      <c r="B182" s="45" t="s">
        <v>631</v>
      </c>
      <c r="C182" s="79" t="s">
        <v>576</v>
      </c>
      <c r="D182" s="79" t="s">
        <v>632</v>
      </c>
      <c r="E182" s="84" t="s">
        <v>633</v>
      </c>
      <c r="F182" s="85" t="s">
        <v>584</v>
      </c>
      <c r="G182" s="49" t="s">
        <v>640</v>
      </c>
      <c r="H182" s="227"/>
      <c r="I182" s="228"/>
      <c r="J182" s="229"/>
      <c r="K182" s="229"/>
      <c r="L182" s="230"/>
    </row>
    <row r="183" spans="2:12" ht="78">
      <c r="B183" s="45" t="s">
        <v>631</v>
      </c>
      <c r="C183" s="79" t="s">
        <v>576</v>
      </c>
      <c r="D183" s="79" t="s">
        <v>632</v>
      </c>
      <c r="E183" s="84" t="s">
        <v>633</v>
      </c>
      <c r="F183" s="85" t="s">
        <v>584</v>
      </c>
      <c r="G183" s="49" t="s">
        <v>641</v>
      </c>
      <c r="H183" s="227"/>
      <c r="I183" s="228"/>
      <c r="J183" s="229"/>
      <c r="K183" s="229"/>
      <c r="L183" s="230"/>
    </row>
    <row r="184" spans="2:12" ht="78">
      <c r="B184" s="45" t="s">
        <v>631</v>
      </c>
      <c r="C184" s="79" t="s">
        <v>576</v>
      </c>
      <c r="D184" s="79" t="s">
        <v>632</v>
      </c>
      <c r="E184" s="84" t="s">
        <v>633</v>
      </c>
      <c r="F184" s="85" t="s">
        <v>584</v>
      </c>
      <c r="G184" s="49" t="s">
        <v>642</v>
      </c>
      <c r="H184" s="227"/>
      <c r="I184" s="228"/>
      <c r="J184" s="229"/>
      <c r="K184" s="229"/>
      <c r="L184" s="230"/>
    </row>
    <row r="185" spans="2:12" ht="78">
      <c r="B185" s="45" t="s">
        <v>631</v>
      </c>
      <c r="C185" s="79" t="s">
        <v>576</v>
      </c>
      <c r="D185" s="79" t="s">
        <v>632</v>
      </c>
      <c r="E185" s="84" t="s">
        <v>633</v>
      </c>
      <c r="F185" s="85" t="s">
        <v>584</v>
      </c>
      <c r="G185" s="45" t="s">
        <v>643</v>
      </c>
      <c r="H185" s="227"/>
      <c r="I185" s="228"/>
      <c r="J185" s="229"/>
      <c r="K185" s="229"/>
      <c r="L185" s="230"/>
    </row>
    <row r="186" spans="2:12" ht="62.4">
      <c r="B186" s="45" t="s">
        <v>644</v>
      </c>
      <c r="C186" s="79" t="s">
        <v>576</v>
      </c>
      <c r="D186" s="79" t="s">
        <v>582</v>
      </c>
      <c r="E186" s="84" t="s">
        <v>645</v>
      </c>
      <c r="F186" s="85" t="s">
        <v>592</v>
      </c>
      <c r="G186" s="49" t="s">
        <v>596</v>
      </c>
      <c r="H186" s="49" t="s">
        <v>596</v>
      </c>
      <c r="I186" s="81">
        <v>160</v>
      </c>
      <c r="J186" s="82">
        <v>45082</v>
      </c>
      <c r="K186" s="82">
        <v>45082</v>
      </c>
      <c r="L186" s="83">
        <v>160</v>
      </c>
    </row>
    <row r="187" spans="2:12" ht="78">
      <c r="B187" s="86" t="s">
        <v>646</v>
      </c>
      <c r="C187" s="49" t="s">
        <v>576</v>
      </c>
      <c r="D187" s="79" t="s">
        <v>582</v>
      </c>
      <c r="E187" s="87" t="s">
        <v>647</v>
      </c>
      <c r="F187" s="85" t="s">
        <v>584</v>
      </c>
      <c r="G187" s="49" t="s">
        <v>648</v>
      </c>
      <c r="H187" s="49" t="s">
        <v>648</v>
      </c>
      <c r="I187" s="88">
        <v>1812.5</v>
      </c>
      <c r="J187" s="82">
        <v>45083</v>
      </c>
      <c r="K187" s="82">
        <v>45083</v>
      </c>
      <c r="L187" s="89">
        <v>1812.5</v>
      </c>
    </row>
    <row r="188" spans="2:12" ht="78">
      <c r="B188" s="45" t="s">
        <v>649</v>
      </c>
      <c r="C188" s="79" t="s">
        <v>576</v>
      </c>
      <c r="D188" s="79" t="s">
        <v>650</v>
      </c>
      <c r="E188" s="49" t="s">
        <v>651</v>
      </c>
      <c r="F188" s="85" t="s">
        <v>592</v>
      </c>
      <c r="G188" s="49" t="s">
        <v>652</v>
      </c>
      <c r="H188" s="49" t="s">
        <v>652</v>
      </c>
      <c r="I188" s="83">
        <v>240</v>
      </c>
      <c r="J188" s="82">
        <v>45083</v>
      </c>
      <c r="K188" s="82">
        <v>45083</v>
      </c>
      <c r="L188" s="83">
        <v>240</v>
      </c>
    </row>
    <row r="189" spans="2:12" ht="78">
      <c r="B189" s="45" t="s">
        <v>653</v>
      </c>
      <c r="C189" s="79" t="s">
        <v>576</v>
      </c>
      <c r="D189" s="79" t="s">
        <v>582</v>
      </c>
      <c r="E189" s="84" t="s">
        <v>583</v>
      </c>
      <c r="F189" s="85" t="s">
        <v>584</v>
      </c>
      <c r="G189" s="49" t="s">
        <v>585</v>
      </c>
      <c r="H189" s="227" t="s">
        <v>585</v>
      </c>
      <c r="I189" s="228">
        <v>208.2</v>
      </c>
      <c r="J189" s="229">
        <v>45112</v>
      </c>
      <c r="K189" s="229">
        <v>45112</v>
      </c>
      <c r="L189" s="230">
        <v>208.2</v>
      </c>
    </row>
    <row r="190" spans="2:12" ht="78">
      <c r="B190" s="45" t="s">
        <v>653</v>
      </c>
      <c r="C190" s="79" t="s">
        <v>576</v>
      </c>
      <c r="D190" s="79" t="s">
        <v>582</v>
      </c>
      <c r="E190" s="84" t="s">
        <v>583</v>
      </c>
      <c r="F190" s="85" t="s">
        <v>584</v>
      </c>
      <c r="G190" s="49" t="s">
        <v>586</v>
      </c>
      <c r="H190" s="227"/>
      <c r="I190" s="228"/>
      <c r="J190" s="229"/>
      <c r="K190" s="229"/>
      <c r="L190" s="230"/>
    </row>
    <row r="191" spans="2:12" ht="78">
      <c r="B191" s="45" t="s">
        <v>653</v>
      </c>
      <c r="C191" s="79" t="s">
        <v>576</v>
      </c>
      <c r="D191" s="79" t="s">
        <v>582</v>
      </c>
      <c r="E191" s="84" t="s">
        <v>583</v>
      </c>
      <c r="F191" s="85" t="s">
        <v>584</v>
      </c>
      <c r="G191" s="49" t="s">
        <v>613</v>
      </c>
      <c r="H191" s="227"/>
      <c r="I191" s="228"/>
      <c r="J191" s="229"/>
      <c r="K191" s="229"/>
      <c r="L191" s="230"/>
    </row>
    <row r="192" spans="2:12" ht="78">
      <c r="B192" s="45" t="s">
        <v>653</v>
      </c>
      <c r="C192" s="79" t="s">
        <v>576</v>
      </c>
      <c r="D192" s="79" t="s">
        <v>582</v>
      </c>
      <c r="E192" s="84" t="s">
        <v>583</v>
      </c>
      <c r="F192" s="85" t="s">
        <v>584</v>
      </c>
      <c r="G192" s="49" t="s">
        <v>588</v>
      </c>
      <c r="H192" s="227"/>
      <c r="I192" s="228"/>
      <c r="J192" s="229"/>
      <c r="K192" s="229"/>
      <c r="L192" s="230"/>
    </row>
    <row r="193" spans="2:12" ht="78">
      <c r="B193" s="45" t="s">
        <v>653</v>
      </c>
      <c r="C193" s="79" t="s">
        <v>576</v>
      </c>
      <c r="D193" s="79" t="s">
        <v>582</v>
      </c>
      <c r="E193" s="84" t="s">
        <v>583</v>
      </c>
      <c r="F193" s="85" t="s">
        <v>584</v>
      </c>
      <c r="G193" s="45" t="s">
        <v>589</v>
      </c>
      <c r="H193" s="227"/>
      <c r="I193" s="228"/>
      <c r="J193" s="229"/>
      <c r="K193" s="229"/>
      <c r="L193" s="230"/>
    </row>
    <row r="194" spans="2:12" ht="62.4">
      <c r="B194" s="45" t="s">
        <v>654</v>
      </c>
      <c r="C194" s="49" t="s">
        <v>576</v>
      </c>
      <c r="D194" s="79" t="s">
        <v>582</v>
      </c>
      <c r="E194" s="80" t="s">
        <v>601</v>
      </c>
      <c r="F194" s="85" t="s">
        <v>592</v>
      </c>
      <c r="G194" s="49" t="s">
        <v>655</v>
      </c>
      <c r="H194" s="49" t="s">
        <v>655</v>
      </c>
      <c r="I194" s="81">
        <v>1417.2</v>
      </c>
      <c r="J194" s="82">
        <v>45135</v>
      </c>
      <c r="K194" s="82">
        <v>45135</v>
      </c>
      <c r="L194" s="81">
        <v>1417.2</v>
      </c>
    </row>
    <row r="195" spans="2:12" ht="62.4">
      <c r="B195" s="45" t="s">
        <v>656</v>
      </c>
      <c r="C195" s="79" t="s">
        <v>576</v>
      </c>
      <c r="D195" s="79" t="s">
        <v>582</v>
      </c>
      <c r="E195" s="87" t="s">
        <v>627</v>
      </c>
      <c r="F195" s="85" t="s">
        <v>592</v>
      </c>
      <c r="G195" s="49" t="s">
        <v>628</v>
      </c>
      <c r="H195" s="49" t="s">
        <v>628</v>
      </c>
      <c r="I195" s="81">
        <v>200</v>
      </c>
      <c r="J195" s="82">
        <v>45175</v>
      </c>
      <c r="K195" s="82">
        <v>45175</v>
      </c>
      <c r="L195" s="81">
        <v>200</v>
      </c>
    </row>
    <row r="196" spans="2:12" ht="62.4">
      <c r="B196" s="86" t="s">
        <v>657</v>
      </c>
      <c r="C196" s="79" t="s">
        <v>576</v>
      </c>
      <c r="D196" s="79" t="s">
        <v>582</v>
      </c>
      <c r="E196" s="87" t="s">
        <v>604</v>
      </c>
      <c r="F196" s="85" t="s">
        <v>605</v>
      </c>
      <c r="G196" s="49" t="s">
        <v>606</v>
      </c>
      <c r="H196" s="49" t="s">
        <v>606</v>
      </c>
      <c r="I196" s="90">
        <v>43.84</v>
      </c>
      <c r="J196" s="82">
        <v>45176</v>
      </c>
      <c r="K196" s="82">
        <v>45176</v>
      </c>
      <c r="L196" s="91">
        <v>43.84</v>
      </c>
    </row>
    <row r="197" spans="2:12" ht="62.4">
      <c r="B197" s="86" t="s">
        <v>658</v>
      </c>
      <c r="C197" s="79" t="s">
        <v>576</v>
      </c>
      <c r="D197" s="79" t="s">
        <v>582</v>
      </c>
      <c r="E197" s="87" t="s">
        <v>601</v>
      </c>
      <c r="F197" s="85" t="s">
        <v>592</v>
      </c>
      <c r="G197" s="49" t="s">
        <v>602</v>
      </c>
      <c r="H197" s="49" t="s">
        <v>602</v>
      </c>
      <c r="I197" s="81">
        <v>120</v>
      </c>
      <c r="J197" s="82">
        <v>45189</v>
      </c>
      <c r="K197" s="82">
        <v>45189</v>
      </c>
      <c r="L197" s="81">
        <v>120</v>
      </c>
    </row>
    <row r="198" spans="2:12" ht="62.4">
      <c r="B198" s="86" t="s">
        <v>659</v>
      </c>
      <c r="C198" s="79" t="s">
        <v>576</v>
      </c>
      <c r="D198" s="79" t="s">
        <v>582</v>
      </c>
      <c r="E198" s="87" t="s">
        <v>660</v>
      </c>
      <c r="F198" s="85" t="s">
        <v>592</v>
      </c>
      <c r="G198" s="49" t="s">
        <v>661</v>
      </c>
      <c r="H198" s="49" t="s">
        <v>661</v>
      </c>
      <c r="I198" s="81">
        <v>313</v>
      </c>
      <c r="J198" s="82">
        <v>45190</v>
      </c>
      <c r="K198" s="82">
        <v>45190</v>
      </c>
      <c r="L198" s="81">
        <v>313</v>
      </c>
    </row>
    <row r="199" spans="2:12" ht="62.4">
      <c r="B199" s="45" t="s">
        <v>662</v>
      </c>
      <c r="C199" s="79" t="s">
        <v>576</v>
      </c>
      <c r="D199" s="79" t="s">
        <v>582</v>
      </c>
      <c r="E199" s="84" t="s">
        <v>645</v>
      </c>
      <c r="F199" s="85" t="s">
        <v>592</v>
      </c>
      <c r="G199" s="49" t="s">
        <v>596</v>
      </c>
      <c r="H199" s="49" t="s">
        <v>596</v>
      </c>
      <c r="I199" s="81">
        <v>160</v>
      </c>
      <c r="J199" s="82">
        <v>45197</v>
      </c>
      <c r="K199" s="82">
        <v>45197</v>
      </c>
      <c r="L199" s="83">
        <v>160</v>
      </c>
    </row>
    <row r="200" spans="2:12" ht="78">
      <c r="B200" s="45" t="s">
        <v>663</v>
      </c>
      <c r="C200" s="79" t="s">
        <v>576</v>
      </c>
      <c r="D200" s="79" t="s">
        <v>582</v>
      </c>
      <c r="E200" s="84" t="s">
        <v>583</v>
      </c>
      <c r="F200" s="85" t="s">
        <v>584</v>
      </c>
      <c r="G200" s="49" t="s">
        <v>585</v>
      </c>
      <c r="H200" s="227" t="s">
        <v>585</v>
      </c>
      <c r="I200" s="228">
        <v>208.2</v>
      </c>
      <c r="J200" s="229">
        <v>45202</v>
      </c>
      <c r="K200" s="229">
        <v>45202</v>
      </c>
      <c r="L200" s="230">
        <v>208.2</v>
      </c>
    </row>
    <row r="201" spans="2:12" ht="78">
      <c r="B201" s="45" t="s">
        <v>663</v>
      </c>
      <c r="C201" s="79" t="s">
        <v>576</v>
      </c>
      <c r="D201" s="79" t="s">
        <v>582</v>
      </c>
      <c r="E201" s="84" t="s">
        <v>583</v>
      </c>
      <c r="F201" s="85" t="s">
        <v>584</v>
      </c>
      <c r="G201" s="49" t="s">
        <v>586</v>
      </c>
      <c r="H201" s="227"/>
      <c r="I201" s="228"/>
      <c r="J201" s="229"/>
      <c r="K201" s="229"/>
      <c r="L201" s="230"/>
    </row>
    <row r="202" spans="2:12" ht="78">
      <c r="B202" s="45" t="s">
        <v>663</v>
      </c>
      <c r="C202" s="79" t="s">
        <v>576</v>
      </c>
      <c r="D202" s="79" t="s">
        <v>582</v>
      </c>
      <c r="E202" s="84" t="s">
        <v>583</v>
      </c>
      <c r="F202" s="85" t="s">
        <v>584</v>
      </c>
      <c r="G202" s="49" t="s">
        <v>613</v>
      </c>
      <c r="H202" s="227"/>
      <c r="I202" s="228"/>
      <c r="J202" s="229"/>
      <c r="K202" s="229"/>
      <c r="L202" s="230"/>
    </row>
    <row r="203" spans="2:12" ht="78">
      <c r="B203" s="45" t="s">
        <v>663</v>
      </c>
      <c r="C203" s="79" t="s">
        <v>576</v>
      </c>
      <c r="D203" s="79" t="s">
        <v>582</v>
      </c>
      <c r="E203" s="84" t="s">
        <v>583</v>
      </c>
      <c r="F203" s="85" t="s">
        <v>584</v>
      </c>
      <c r="G203" s="49" t="s">
        <v>588</v>
      </c>
      <c r="H203" s="227"/>
      <c r="I203" s="228"/>
      <c r="J203" s="229"/>
      <c r="K203" s="229"/>
      <c r="L203" s="230"/>
    </row>
    <row r="204" spans="2:12" ht="78">
      <c r="B204" s="45" t="s">
        <v>663</v>
      </c>
      <c r="C204" s="79" t="s">
        <v>576</v>
      </c>
      <c r="D204" s="79" t="s">
        <v>582</v>
      </c>
      <c r="E204" s="84" t="s">
        <v>583</v>
      </c>
      <c r="F204" s="85" t="s">
        <v>584</v>
      </c>
      <c r="G204" s="45" t="s">
        <v>589</v>
      </c>
      <c r="H204" s="227"/>
      <c r="I204" s="228"/>
      <c r="J204" s="229"/>
      <c r="K204" s="229"/>
      <c r="L204" s="230"/>
    </row>
    <row r="205" spans="2:12" ht="62.4">
      <c r="B205" s="45" t="s">
        <v>664</v>
      </c>
      <c r="C205" s="49" t="s">
        <v>576</v>
      </c>
      <c r="D205" s="79" t="s">
        <v>582</v>
      </c>
      <c r="E205" s="80" t="s">
        <v>601</v>
      </c>
      <c r="F205" s="85" t="s">
        <v>592</v>
      </c>
      <c r="G205" s="45" t="s">
        <v>665</v>
      </c>
      <c r="H205" s="45" t="s">
        <v>665</v>
      </c>
      <c r="I205" s="88">
        <v>113.48</v>
      </c>
      <c r="J205" s="82">
        <v>45203</v>
      </c>
      <c r="K205" s="82">
        <v>45203</v>
      </c>
      <c r="L205" s="89">
        <v>113.48</v>
      </c>
    </row>
    <row r="206" spans="2:12" ht="62.4">
      <c r="B206" s="45" t="s">
        <v>666</v>
      </c>
      <c r="C206" s="49" t="s">
        <v>576</v>
      </c>
      <c r="D206" s="79" t="s">
        <v>582</v>
      </c>
      <c r="E206" s="80" t="s">
        <v>601</v>
      </c>
      <c r="F206" s="85" t="s">
        <v>592</v>
      </c>
      <c r="G206" s="45" t="s">
        <v>665</v>
      </c>
      <c r="H206" s="45" t="s">
        <v>665</v>
      </c>
      <c r="I206" s="88">
        <v>279.52</v>
      </c>
      <c r="J206" s="82">
        <v>45203</v>
      </c>
      <c r="K206" s="82">
        <v>45203</v>
      </c>
      <c r="L206" s="89">
        <v>279.52</v>
      </c>
    </row>
    <row r="207" spans="2:12" ht="62.4">
      <c r="B207" s="45" t="s">
        <v>667</v>
      </c>
      <c r="C207" s="49" t="s">
        <v>576</v>
      </c>
      <c r="D207" s="79" t="s">
        <v>582</v>
      </c>
      <c r="E207" s="80" t="s">
        <v>601</v>
      </c>
      <c r="F207" s="85" t="s">
        <v>592</v>
      </c>
      <c r="G207" s="45" t="s">
        <v>665</v>
      </c>
      <c r="H207" s="45" t="s">
        <v>665</v>
      </c>
      <c r="I207" s="88">
        <v>325.29000000000002</v>
      </c>
      <c r="J207" s="82">
        <v>45203</v>
      </c>
      <c r="K207" s="82">
        <v>45203</v>
      </c>
      <c r="L207" s="89">
        <v>325.29000000000002</v>
      </c>
    </row>
    <row r="208" spans="2:12" ht="62.4">
      <c r="B208" s="45" t="s">
        <v>668</v>
      </c>
      <c r="C208" s="49" t="s">
        <v>576</v>
      </c>
      <c r="D208" s="79" t="s">
        <v>582</v>
      </c>
      <c r="E208" s="80" t="s">
        <v>669</v>
      </c>
      <c r="F208" s="85" t="s">
        <v>592</v>
      </c>
      <c r="G208" s="45" t="s">
        <v>665</v>
      </c>
      <c r="H208" s="45" t="s">
        <v>665</v>
      </c>
      <c r="I208" s="88">
        <v>3027.56</v>
      </c>
      <c r="J208" s="82">
        <v>45208</v>
      </c>
      <c r="K208" s="82">
        <v>45208</v>
      </c>
      <c r="L208" s="89">
        <v>3027.56</v>
      </c>
    </row>
    <row r="209" spans="2:12" ht="62.4">
      <c r="B209" s="45" t="s">
        <v>670</v>
      </c>
      <c r="C209" s="49" t="s">
        <v>576</v>
      </c>
      <c r="D209" s="79" t="s">
        <v>582</v>
      </c>
      <c r="E209" s="80" t="s">
        <v>671</v>
      </c>
      <c r="F209" s="85" t="s">
        <v>592</v>
      </c>
      <c r="G209" s="45" t="s">
        <v>665</v>
      </c>
      <c r="H209" s="45" t="s">
        <v>665</v>
      </c>
      <c r="I209" s="88">
        <v>900</v>
      </c>
      <c r="J209" s="82">
        <v>45212</v>
      </c>
      <c r="K209" s="82">
        <v>45212</v>
      </c>
      <c r="L209" s="89">
        <v>900</v>
      </c>
    </row>
    <row r="210" spans="2:12" ht="62.4">
      <c r="B210" s="86" t="s">
        <v>672</v>
      </c>
      <c r="C210" s="79" t="s">
        <v>576</v>
      </c>
      <c r="D210" s="79" t="s">
        <v>582</v>
      </c>
      <c r="E210" s="87" t="s">
        <v>673</v>
      </c>
      <c r="F210" s="85" t="s">
        <v>605</v>
      </c>
      <c r="G210" s="49" t="s">
        <v>674</v>
      </c>
      <c r="H210" s="49" t="s">
        <v>674</v>
      </c>
      <c r="I210" s="81">
        <v>1420</v>
      </c>
      <c r="J210" s="82">
        <v>45217</v>
      </c>
      <c r="K210" s="82">
        <v>45217</v>
      </c>
      <c r="L210" s="81">
        <v>1420</v>
      </c>
    </row>
    <row r="211" spans="2:12" ht="78">
      <c r="B211" s="86" t="s">
        <v>675</v>
      </c>
      <c r="C211" s="49" t="s">
        <v>576</v>
      </c>
      <c r="D211" s="79" t="s">
        <v>582</v>
      </c>
      <c r="E211" s="87" t="s">
        <v>676</v>
      </c>
      <c r="F211" s="85" t="s">
        <v>584</v>
      </c>
      <c r="G211" s="49" t="s">
        <v>648</v>
      </c>
      <c r="H211" s="49" t="s">
        <v>648</v>
      </c>
      <c r="I211" s="88">
        <v>824.4</v>
      </c>
      <c r="J211" s="82">
        <v>45217</v>
      </c>
      <c r="K211" s="82">
        <v>45217</v>
      </c>
      <c r="L211" s="89">
        <v>824.4</v>
      </c>
    </row>
    <row r="212" spans="2:12" ht="93.6">
      <c r="B212" s="45" t="s">
        <v>677</v>
      </c>
      <c r="C212" s="79" t="s">
        <v>576</v>
      </c>
      <c r="D212" s="45" t="s">
        <v>577</v>
      </c>
      <c r="E212" s="80" t="s">
        <v>578</v>
      </c>
      <c r="F212" s="85" t="s">
        <v>579</v>
      </c>
      <c r="G212" s="49" t="s">
        <v>580</v>
      </c>
      <c r="H212" s="49" t="s">
        <v>580</v>
      </c>
      <c r="I212" s="81">
        <v>6453.72</v>
      </c>
      <c r="J212" s="82">
        <v>45250</v>
      </c>
      <c r="K212" s="82">
        <v>45250</v>
      </c>
      <c r="L212" s="83">
        <v>6453.72</v>
      </c>
    </row>
    <row r="213" spans="2:12" ht="62.4">
      <c r="B213" s="45" t="s">
        <v>678</v>
      </c>
      <c r="C213" s="49" t="s">
        <v>576</v>
      </c>
      <c r="D213" s="79" t="s">
        <v>582</v>
      </c>
      <c r="E213" s="80" t="s">
        <v>601</v>
      </c>
      <c r="F213" s="85" t="s">
        <v>592</v>
      </c>
      <c r="G213" s="49" t="s">
        <v>655</v>
      </c>
      <c r="H213" s="49" t="s">
        <v>655</v>
      </c>
      <c r="I213" s="81">
        <v>9490.48</v>
      </c>
      <c r="J213" s="82">
        <v>45252</v>
      </c>
      <c r="K213" s="82">
        <v>45252</v>
      </c>
      <c r="L213" s="81">
        <v>949.48</v>
      </c>
    </row>
    <row r="214" spans="2:12" ht="62.4">
      <c r="B214" s="45" t="s">
        <v>679</v>
      </c>
      <c r="C214" s="49" t="s">
        <v>576</v>
      </c>
      <c r="D214" s="79" t="s">
        <v>582</v>
      </c>
      <c r="E214" s="87" t="s">
        <v>680</v>
      </c>
      <c r="F214" s="85" t="s">
        <v>592</v>
      </c>
      <c r="G214" s="49" t="s">
        <v>681</v>
      </c>
      <c r="H214" s="49" t="s">
        <v>681</v>
      </c>
      <c r="I214" s="81">
        <v>240</v>
      </c>
      <c r="J214" s="82">
        <v>45266</v>
      </c>
      <c r="K214" s="82">
        <v>45266</v>
      </c>
      <c r="L214" s="83">
        <v>240</v>
      </c>
    </row>
    <row r="215" spans="2:12" ht="62.4">
      <c r="B215" s="86" t="s">
        <v>682</v>
      </c>
      <c r="C215" s="79" t="s">
        <v>576</v>
      </c>
      <c r="D215" s="79" t="s">
        <v>582</v>
      </c>
      <c r="E215" s="87" t="s">
        <v>683</v>
      </c>
      <c r="F215" s="85" t="s">
        <v>592</v>
      </c>
      <c r="G215" s="49" t="s">
        <v>684</v>
      </c>
      <c r="H215" s="49" t="s">
        <v>684</v>
      </c>
      <c r="I215" s="81">
        <v>393.44</v>
      </c>
      <c r="J215" s="82">
        <v>45266</v>
      </c>
      <c r="K215" s="82">
        <v>45266</v>
      </c>
      <c r="L215" s="81">
        <v>393.44</v>
      </c>
    </row>
    <row r="216" spans="2:12" ht="62.4">
      <c r="B216" s="86" t="s">
        <v>685</v>
      </c>
      <c r="C216" s="79" t="s">
        <v>576</v>
      </c>
      <c r="D216" s="79" t="s">
        <v>582</v>
      </c>
      <c r="E216" s="87" t="s">
        <v>686</v>
      </c>
      <c r="F216" s="85" t="s">
        <v>592</v>
      </c>
      <c r="G216" s="49" t="s">
        <v>684</v>
      </c>
      <c r="H216" s="49" t="s">
        <v>684</v>
      </c>
      <c r="I216" s="81">
        <v>1236</v>
      </c>
      <c r="J216" s="82">
        <v>45267</v>
      </c>
      <c r="K216" s="82">
        <v>45267</v>
      </c>
      <c r="L216" s="81">
        <v>1236</v>
      </c>
    </row>
    <row r="217" spans="2:12" ht="62.4">
      <c r="B217" s="45" t="s">
        <v>687</v>
      </c>
      <c r="C217" s="49" t="s">
        <v>576</v>
      </c>
      <c r="D217" s="79" t="s">
        <v>582</v>
      </c>
      <c r="E217" s="87" t="s">
        <v>680</v>
      </c>
      <c r="F217" s="85" t="s">
        <v>592</v>
      </c>
      <c r="G217" s="45" t="s">
        <v>665</v>
      </c>
      <c r="H217" s="45" t="s">
        <v>665</v>
      </c>
      <c r="I217" s="88">
        <v>615.11</v>
      </c>
      <c r="J217" s="82">
        <v>45267</v>
      </c>
      <c r="K217" s="82">
        <v>45267</v>
      </c>
      <c r="L217" s="89">
        <v>615.11</v>
      </c>
    </row>
    <row r="218" spans="2:12" ht="78">
      <c r="B218" s="45" t="s">
        <v>688</v>
      </c>
      <c r="C218" s="79" t="s">
        <v>576</v>
      </c>
      <c r="D218" s="79" t="s">
        <v>582</v>
      </c>
      <c r="E218" s="84" t="s">
        <v>583</v>
      </c>
      <c r="F218" s="85" t="s">
        <v>584</v>
      </c>
      <c r="G218" s="49" t="s">
        <v>585</v>
      </c>
      <c r="H218" s="227" t="s">
        <v>585</v>
      </c>
      <c r="I218" s="228">
        <v>208.2</v>
      </c>
      <c r="J218" s="229">
        <v>45273</v>
      </c>
      <c r="K218" s="229">
        <v>45273</v>
      </c>
      <c r="L218" s="230">
        <v>208.2</v>
      </c>
    </row>
    <row r="219" spans="2:12" ht="78">
      <c r="B219" s="45" t="s">
        <v>688</v>
      </c>
      <c r="C219" s="79" t="s">
        <v>576</v>
      </c>
      <c r="D219" s="79" t="s">
        <v>582</v>
      </c>
      <c r="E219" s="84" t="s">
        <v>583</v>
      </c>
      <c r="F219" s="85" t="s">
        <v>584</v>
      </c>
      <c r="G219" s="49" t="s">
        <v>586</v>
      </c>
      <c r="H219" s="227"/>
      <c r="I219" s="228"/>
      <c r="J219" s="229"/>
      <c r="K219" s="229"/>
      <c r="L219" s="230"/>
    </row>
    <row r="220" spans="2:12" ht="78">
      <c r="B220" s="45" t="s">
        <v>688</v>
      </c>
      <c r="C220" s="79" t="s">
        <v>576</v>
      </c>
      <c r="D220" s="79" t="s">
        <v>582</v>
      </c>
      <c r="E220" s="84" t="s">
        <v>583</v>
      </c>
      <c r="F220" s="85" t="s">
        <v>584</v>
      </c>
      <c r="G220" s="49" t="s">
        <v>613</v>
      </c>
      <c r="H220" s="227"/>
      <c r="I220" s="228"/>
      <c r="J220" s="229"/>
      <c r="K220" s="229"/>
      <c r="L220" s="230"/>
    </row>
    <row r="221" spans="2:12" ht="78">
      <c r="B221" s="45" t="s">
        <v>688</v>
      </c>
      <c r="C221" s="79" t="s">
        <v>576</v>
      </c>
      <c r="D221" s="79" t="s">
        <v>582</v>
      </c>
      <c r="E221" s="84" t="s">
        <v>583</v>
      </c>
      <c r="F221" s="85" t="s">
        <v>584</v>
      </c>
      <c r="G221" s="49" t="s">
        <v>588</v>
      </c>
      <c r="H221" s="227"/>
      <c r="I221" s="228"/>
      <c r="J221" s="229"/>
      <c r="K221" s="229"/>
      <c r="L221" s="230"/>
    </row>
    <row r="222" spans="2:12" ht="78">
      <c r="B222" s="45" t="s">
        <v>688</v>
      </c>
      <c r="C222" s="79" t="s">
        <v>576</v>
      </c>
      <c r="D222" s="79" t="s">
        <v>582</v>
      </c>
      <c r="E222" s="84" t="s">
        <v>583</v>
      </c>
      <c r="F222" s="85" t="s">
        <v>584</v>
      </c>
      <c r="G222" s="45" t="s">
        <v>589</v>
      </c>
      <c r="H222" s="227"/>
      <c r="I222" s="228"/>
      <c r="J222" s="229"/>
      <c r="K222" s="229"/>
      <c r="L222" s="230"/>
    </row>
    <row r="223" spans="2:12" ht="62.4">
      <c r="B223" s="86" t="s">
        <v>689</v>
      </c>
      <c r="C223" s="79" t="s">
        <v>576</v>
      </c>
      <c r="D223" s="79" t="s">
        <v>582</v>
      </c>
      <c r="E223" s="87" t="s">
        <v>690</v>
      </c>
      <c r="F223" s="85" t="s">
        <v>592</v>
      </c>
      <c r="G223" s="49" t="s">
        <v>684</v>
      </c>
      <c r="H223" s="49" t="s">
        <v>684</v>
      </c>
      <c r="I223" s="81">
        <v>693</v>
      </c>
      <c r="J223" s="82">
        <v>45274</v>
      </c>
      <c r="K223" s="82">
        <v>45274</v>
      </c>
      <c r="L223" s="81">
        <v>693</v>
      </c>
    </row>
    <row r="224" spans="2:12" ht="62.4">
      <c r="B224" s="45" t="s">
        <v>691</v>
      </c>
      <c r="C224" s="49" t="s">
        <v>576</v>
      </c>
      <c r="D224" s="79" t="s">
        <v>582</v>
      </c>
      <c r="E224" s="87" t="s">
        <v>692</v>
      </c>
      <c r="F224" s="85" t="s">
        <v>592</v>
      </c>
      <c r="G224" s="49" t="s">
        <v>693</v>
      </c>
      <c r="H224" s="49" t="s">
        <v>693</v>
      </c>
      <c r="I224" s="83">
        <v>160.55000000000001</v>
      </c>
      <c r="J224" s="82">
        <v>44910</v>
      </c>
      <c r="K224" s="82">
        <v>44910</v>
      </c>
      <c r="L224" s="83">
        <v>160.55000000000001</v>
      </c>
    </row>
    <row r="225" spans="2:12" ht="62.4">
      <c r="B225" s="86" t="s">
        <v>694</v>
      </c>
      <c r="C225" s="79" t="s">
        <v>576</v>
      </c>
      <c r="D225" s="79" t="s">
        <v>582</v>
      </c>
      <c r="E225" s="87" t="s">
        <v>695</v>
      </c>
      <c r="F225" s="85" t="s">
        <v>605</v>
      </c>
      <c r="G225" s="49" t="s">
        <v>674</v>
      </c>
      <c r="H225" s="49" t="s">
        <v>674</v>
      </c>
      <c r="I225" s="81">
        <v>950</v>
      </c>
      <c r="J225" s="82">
        <v>45280</v>
      </c>
      <c r="K225" s="82">
        <v>45280</v>
      </c>
      <c r="L225" s="81">
        <v>950</v>
      </c>
    </row>
    <row r="226" spans="2:12" ht="62.4">
      <c r="B226" s="86" t="s">
        <v>696</v>
      </c>
      <c r="C226" s="79" t="s">
        <v>576</v>
      </c>
      <c r="D226" s="79" t="s">
        <v>582</v>
      </c>
      <c r="E226" s="87" t="s">
        <v>697</v>
      </c>
      <c r="F226" s="85" t="s">
        <v>592</v>
      </c>
      <c r="G226" s="49" t="s">
        <v>684</v>
      </c>
      <c r="H226" s="49" t="s">
        <v>684</v>
      </c>
      <c r="I226" s="81">
        <v>1067</v>
      </c>
      <c r="J226" s="82">
        <v>45281</v>
      </c>
      <c r="K226" s="82">
        <v>45281</v>
      </c>
      <c r="L226" s="81">
        <v>1067</v>
      </c>
    </row>
    <row r="227" spans="2:12" ht="16.2" thickBot="1">
      <c r="B227" s="92"/>
      <c r="C227" s="93"/>
      <c r="D227" s="93"/>
      <c r="E227" s="94"/>
      <c r="F227" s="95"/>
      <c r="G227" s="95"/>
      <c r="H227" s="95"/>
      <c r="I227" s="96"/>
      <c r="J227" s="97"/>
      <c r="K227" s="97"/>
      <c r="L227" s="96"/>
    </row>
    <row r="228" spans="2:12" ht="33" customHeight="1" thickBot="1">
      <c r="B228" s="240" t="s">
        <v>698</v>
      </c>
      <c r="C228" s="241"/>
      <c r="D228" s="241"/>
      <c r="E228" s="241"/>
      <c r="F228" s="241"/>
      <c r="G228" s="241"/>
      <c r="H228" s="241"/>
      <c r="I228" s="241"/>
      <c r="J228" s="241"/>
      <c r="K228" s="241"/>
      <c r="L228" s="242"/>
    </row>
    <row r="229" spans="2:12" ht="62.4">
      <c r="B229" s="75" t="s">
        <v>0</v>
      </c>
      <c r="C229" s="76" t="s">
        <v>1</v>
      </c>
      <c r="D229" s="76" t="s">
        <v>567</v>
      </c>
      <c r="E229" s="76" t="s">
        <v>568</v>
      </c>
      <c r="F229" s="156" t="s">
        <v>569</v>
      </c>
      <c r="G229" s="77" t="s">
        <v>570</v>
      </c>
      <c r="H229" s="76" t="s">
        <v>6</v>
      </c>
      <c r="I229" s="78" t="s">
        <v>571</v>
      </c>
      <c r="J229" s="76" t="s">
        <v>572</v>
      </c>
      <c r="K229" s="76" t="s">
        <v>573</v>
      </c>
      <c r="L229" s="76" t="s">
        <v>574</v>
      </c>
    </row>
    <row r="230" spans="2:12" ht="62.4">
      <c r="B230" s="86" t="s">
        <v>699</v>
      </c>
      <c r="C230" s="49" t="s">
        <v>700</v>
      </c>
      <c r="D230" s="49" t="s">
        <v>698</v>
      </c>
      <c r="E230" s="98" t="s">
        <v>701</v>
      </c>
      <c r="F230" s="45" t="s">
        <v>1103</v>
      </c>
      <c r="G230" s="99" t="s">
        <v>195</v>
      </c>
      <c r="H230" s="49" t="s">
        <v>195</v>
      </c>
      <c r="I230" s="100">
        <v>45</v>
      </c>
      <c r="J230" s="101">
        <v>44929</v>
      </c>
      <c r="K230" s="101">
        <v>45009</v>
      </c>
      <c r="L230" s="100">
        <v>45</v>
      </c>
    </row>
    <row r="231" spans="2:12" ht="62.4">
      <c r="B231" s="86" t="s">
        <v>702</v>
      </c>
      <c r="C231" s="49" t="s">
        <v>700</v>
      </c>
      <c r="D231" s="49" t="s">
        <v>698</v>
      </c>
      <c r="E231" s="98" t="s">
        <v>703</v>
      </c>
      <c r="F231" s="85" t="s">
        <v>704</v>
      </c>
      <c r="G231" s="87" t="s">
        <v>705</v>
      </c>
      <c r="H231" s="49" t="s">
        <v>706</v>
      </c>
      <c r="I231" s="100">
        <v>103324</v>
      </c>
      <c r="J231" s="101">
        <v>44959</v>
      </c>
      <c r="K231" s="101">
        <v>45107</v>
      </c>
      <c r="L231" s="100">
        <f>9056.79+9110.64+8805.45+8895.22+19236.83+28112.84</f>
        <v>83217.77</v>
      </c>
    </row>
    <row r="232" spans="2:12" ht="46.8">
      <c r="B232" s="102" t="s">
        <v>707</v>
      </c>
      <c r="C232" s="49" t="s">
        <v>700</v>
      </c>
      <c r="D232" s="49" t="s">
        <v>698</v>
      </c>
      <c r="E232" s="98" t="s">
        <v>708</v>
      </c>
      <c r="F232" s="45" t="s">
        <v>1103</v>
      </c>
      <c r="G232" s="99" t="s">
        <v>709</v>
      </c>
      <c r="H232" s="49" t="s">
        <v>709</v>
      </c>
      <c r="I232" s="100">
        <v>34961.85</v>
      </c>
      <c r="J232" s="101">
        <v>44991</v>
      </c>
      <c r="K232" s="101">
        <v>45015</v>
      </c>
      <c r="L232" s="100">
        <f>8853.52+8153.64+8245.02+9709.67</f>
        <v>34961.85</v>
      </c>
    </row>
    <row r="233" spans="2:12" ht="78">
      <c r="B233" s="86" t="s">
        <v>710</v>
      </c>
      <c r="C233" s="49" t="s">
        <v>700</v>
      </c>
      <c r="D233" s="49" t="s">
        <v>698</v>
      </c>
      <c r="E233" s="98" t="s">
        <v>711</v>
      </c>
      <c r="F233" s="45" t="s">
        <v>1103</v>
      </c>
      <c r="G233" s="99" t="s">
        <v>712</v>
      </c>
      <c r="H233" s="87" t="s">
        <v>712</v>
      </c>
      <c r="I233" s="100">
        <f>1200+370+400+300</f>
        <v>2270</v>
      </c>
      <c r="J233" s="101">
        <v>44957</v>
      </c>
      <c r="K233" s="101">
        <v>44957</v>
      </c>
      <c r="L233" s="100">
        <v>2270</v>
      </c>
    </row>
    <row r="234" spans="2:12" ht="46.8">
      <c r="B234" s="86" t="s">
        <v>713</v>
      </c>
      <c r="C234" s="49" t="s">
        <v>700</v>
      </c>
      <c r="D234" s="49" t="s">
        <v>698</v>
      </c>
      <c r="E234" s="98" t="s">
        <v>714</v>
      </c>
      <c r="F234" s="45" t="s">
        <v>1103</v>
      </c>
      <c r="G234" s="99" t="s">
        <v>715</v>
      </c>
      <c r="H234" s="87" t="s">
        <v>715</v>
      </c>
      <c r="I234" s="100">
        <v>802.4</v>
      </c>
      <c r="J234" s="101">
        <v>44927</v>
      </c>
      <c r="K234" s="101">
        <v>45291</v>
      </c>
      <c r="L234" s="100">
        <v>802.4</v>
      </c>
    </row>
    <row r="235" spans="2:12" ht="46.8">
      <c r="B235" s="86" t="s">
        <v>716</v>
      </c>
      <c r="C235" s="49" t="s">
        <v>700</v>
      </c>
      <c r="D235" s="49" t="s">
        <v>698</v>
      </c>
      <c r="E235" s="98" t="s">
        <v>717</v>
      </c>
      <c r="F235" s="45" t="s">
        <v>1103</v>
      </c>
      <c r="G235" s="103" t="s">
        <v>718</v>
      </c>
      <c r="H235" s="104" t="s">
        <v>718</v>
      </c>
      <c r="I235" s="105">
        <v>1919.18</v>
      </c>
      <c r="J235" s="106">
        <v>44947</v>
      </c>
      <c r="K235" s="106">
        <v>44985</v>
      </c>
      <c r="L235" s="105">
        <v>1919.18</v>
      </c>
    </row>
    <row r="236" spans="2:12" ht="46.8">
      <c r="B236" s="107" t="s">
        <v>719</v>
      </c>
      <c r="C236" s="108" t="s">
        <v>700</v>
      </c>
      <c r="D236" s="108" t="s">
        <v>698</v>
      </c>
      <c r="E236" s="109" t="s">
        <v>720</v>
      </c>
      <c r="F236" s="45" t="s">
        <v>1103</v>
      </c>
      <c r="G236" s="110" t="s">
        <v>721</v>
      </c>
      <c r="H236" s="108" t="s">
        <v>721</v>
      </c>
      <c r="I236" s="111">
        <v>1065.57</v>
      </c>
      <c r="J236" s="112">
        <v>44952</v>
      </c>
      <c r="K236" s="112">
        <v>45103</v>
      </c>
      <c r="L236" s="111">
        <v>1065.57</v>
      </c>
    </row>
    <row r="237" spans="2:12" ht="46.8">
      <c r="B237" s="113" t="s">
        <v>722</v>
      </c>
      <c r="C237" s="114" t="s">
        <v>700</v>
      </c>
      <c r="D237" s="115" t="s">
        <v>698</v>
      </c>
      <c r="E237" s="116" t="s">
        <v>723</v>
      </c>
      <c r="F237" s="45" t="s">
        <v>1103</v>
      </c>
      <c r="G237" s="110" t="s">
        <v>724</v>
      </c>
      <c r="H237" s="108" t="s">
        <v>724</v>
      </c>
      <c r="I237" s="111">
        <v>101.53</v>
      </c>
      <c r="J237" s="112">
        <v>44973</v>
      </c>
      <c r="K237" s="112">
        <v>44973</v>
      </c>
      <c r="L237" s="111">
        <v>101.53</v>
      </c>
    </row>
    <row r="238" spans="2:12" ht="46.8">
      <c r="B238" s="117" t="s">
        <v>725</v>
      </c>
      <c r="C238" s="118" t="s">
        <v>700</v>
      </c>
      <c r="D238" s="119" t="s">
        <v>698</v>
      </c>
      <c r="E238" s="98" t="s">
        <v>726</v>
      </c>
      <c r="F238" s="45" t="s">
        <v>1103</v>
      </c>
      <c r="G238" s="110" t="s">
        <v>727</v>
      </c>
      <c r="H238" s="120" t="s">
        <v>727</v>
      </c>
      <c r="I238" s="111">
        <v>2652</v>
      </c>
      <c r="J238" s="112">
        <v>44951</v>
      </c>
      <c r="K238" s="112">
        <v>44981</v>
      </c>
      <c r="L238" s="111">
        <v>2652</v>
      </c>
    </row>
    <row r="239" spans="2:12" ht="78">
      <c r="B239" s="121" t="s">
        <v>728</v>
      </c>
      <c r="C239" s="37" t="s">
        <v>700</v>
      </c>
      <c r="D239" s="37" t="s">
        <v>698</v>
      </c>
      <c r="E239" s="122" t="s">
        <v>729</v>
      </c>
      <c r="F239" s="45" t="s">
        <v>1103</v>
      </c>
      <c r="G239" s="110" t="s">
        <v>730</v>
      </c>
      <c r="H239" s="120" t="s">
        <v>730</v>
      </c>
      <c r="I239" s="111">
        <v>615.47</v>
      </c>
      <c r="J239" s="112">
        <v>44951</v>
      </c>
      <c r="K239" s="112">
        <v>44994</v>
      </c>
      <c r="L239" s="111">
        <v>615.47</v>
      </c>
    </row>
    <row r="240" spans="2:12" ht="93.6">
      <c r="B240" s="117" t="s">
        <v>731</v>
      </c>
      <c r="C240" s="104" t="s">
        <v>700</v>
      </c>
      <c r="D240" s="123" t="s">
        <v>698</v>
      </c>
      <c r="E240" s="98" t="s">
        <v>732</v>
      </c>
      <c r="F240" s="124" t="s">
        <v>579</v>
      </c>
      <c r="G240" s="125" t="s">
        <v>733</v>
      </c>
      <c r="H240" s="125" t="s">
        <v>733</v>
      </c>
      <c r="I240" s="111">
        <v>18903.05</v>
      </c>
      <c r="J240" s="112">
        <v>44956</v>
      </c>
      <c r="K240" s="112">
        <v>44958</v>
      </c>
      <c r="L240" s="111">
        <v>18903.05</v>
      </c>
    </row>
    <row r="241" spans="2:12" ht="62.4">
      <c r="B241" s="126" t="s">
        <v>734</v>
      </c>
      <c r="C241" s="127" t="s">
        <v>700</v>
      </c>
      <c r="D241" s="127" t="s">
        <v>698</v>
      </c>
      <c r="E241" s="128" t="s">
        <v>735</v>
      </c>
      <c r="F241" s="45" t="s">
        <v>1103</v>
      </c>
      <c r="G241" s="129" t="s">
        <v>736</v>
      </c>
      <c r="H241" s="130" t="s">
        <v>736</v>
      </c>
      <c r="I241" s="111">
        <v>1098.29</v>
      </c>
      <c r="J241" s="112">
        <v>44953</v>
      </c>
      <c r="K241" s="112">
        <v>44957</v>
      </c>
      <c r="L241" s="111">
        <v>1098.29</v>
      </c>
    </row>
    <row r="242" spans="2:12" ht="46.8">
      <c r="B242" s="131" t="s">
        <v>737</v>
      </c>
      <c r="C242" s="132" t="s">
        <v>700</v>
      </c>
      <c r="D242" s="133" t="s">
        <v>698</v>
      </c>
      <c r="E242" s="134" t="s">
        <v>738</v>
      </c>
      <c r="F242" s="45" t="s">
        <v>1103</v>
      </c>
      <c r="G242" s="110" t="s">
        <v>739</v>
      </c>
      <c r="H242" s="108" t="s">
        <v>739</v>
      </c>
      <c r="I242" s="111">
        <v>477.14</v>
      </c>
      <c r="J242" s="112">
        <v>44956</v>
      </c>
      <c r="K242" s="112">
        <v>44956</v>
      </c>
      <c r="L242" s="111">
        <v>477.14</v>
      </c>
    </row>
    <row r="243" spans="2:12" ht="46.8">
      <c r="B243" s="117" t="s">
        <v>740</v>
      </c>
      <c r="C243" s="49" t="s">
        <v>700</v>
      </c>
      <c r="D243" s="49" t="s">
        <v>698</v>
      </c>
      <c r="E243" s="98" t="s">
        <v>741</v>
      </c>
      <c r="F243" s="45" t="s">
        <v>1103</v>
      </c>
      <c r="G243" s="110" t="s">
        <v>742</v>
      </c>
      <c r="H243" s="120" t="s">
        <v>742</v>
      </c>
      <c r="I243" s="111">
        <v>3224.45</v>
      </c>
      <c r="J243" s="112">
        <v>44967</v>
      </c>
      <c r="K243" s="112">
        <v>44977</v>
      </c>
      <c r="L243" s="111">
        <v>3224.45</v>
      </c>
    </row>
    <row r="244" spans="2:12" ht="78">
      <c r="B244" s="135" t="s">
        <v>743</v>
      </c>
      <c r="C244" s="114" t="s">
        <v>700</v>
      </c>
      <c r="D244" s="115" t="s">
        <v>698</v>
      </c>
      <c r="E244" s="116" t="s">
        <v>744</v>
      </c>
      <c r="F244" s="45" t="s">
        <v>1103</v>
      </c>
      <c r="G244" s="110" t="s">
        <v>745</v>
      </c>
      <c r="H244" s="120" t="s">
        <v>745</v>
      </c>
      <c r="I244" s="111">
        <v>21700.13</v>
      </c>
      <c r="J244" s="112">
        <v>44991</v>
      </c>
      <c r="K244" s="112">
        <v>45001</v>
      </c>
      <c r="L244" s="136">
        <v>21700.13</v>
      </c>
    </row>
    <row r="245" spans="2:12" ht="46.8">
      <c r="B245" s="117" t="s">
        <v>746</v>
      </c>
      <c r="C245" s="49" t="s">
        <v>700</v>
      </c>
      <c r="D245" s="49" t="s">
        <v>698</v>
      </c>
      <c r="E245" s="98" t="s">
        <v>747</v>
      </c>
      <c r="F245" s="45" t="s">
        <v>1103</v>
      </c>
      <c r="G245" s="103" t="s">
        <v>748</v>
      </c>
      <c r="H245" s="137" t="s">
        <v>748</v>
      </c>
      <c r="I245" s="111">
        <v>3267</v>
      </c>
      <c r="J245" s="112">
        <v>44979</v>
      </c>
      <c r="K245" s="112">
        <v>44979</v>
      </c>
      <c r="L245" s="111">
        <v>3267</v>
      </c>
    </row>
    <row r="246" spans="2:12" ht="46.8">
      <c r="B246" s="117" t="s">
        <v>749</v>
      </c>
      <c r="C246" s="104" t="s">
        <v>700</v>
      </c>
      <c r="D246" s="123" t="s">
        <v>698</v>
      </c>
      <c r="E246" s="98" t="s">
        <v>750</v>
      </c>
      <c r="F246" s="45" t="s">
        <v>1103</v>
      </c>
      <c r="G246" s="110" t="s">
        <v>751</v>
      </c>
      <c r="H246" s="108" t="s">
        <v>751</v>
      </c>
      <c r="I246" s="111">
        <v>245.41</v>
      </c>
      <c r="J246" s="112">
        <v>44974</v>
      </c>
      <c r="K246" s="112">
        <v>44974</v>
      </c>
      <c r="L246" s="111">
        <v>245.41</v>
      </c>
    </row>
    <row r="247" spans="2:12" ht="62.4">
      <c r="B247" s="117" t="s">
        <v>752</v>
      </c>
      <c r="C247" s="108" t="s">
        <v>700</v>
      </c>
      <c r="D247" s="138" t="s">
        <v>698</v>
      </c>
      <c r="E247" s="98" t="s">
        <v>753</v>
      </c>
      <c r="F247" s="45" t="s">
        <v>1103</v>
      </c>
      <c r="G247" s="99" t="s">
        <v>195</v>
      </c>
      <c r="H247" s="49" t="s">
        <v>195</v>
      </c>
      <c r="I247" s="111">
        <v>45</v>
      </c>
      <c r="J247" s="112">
        <v>44936</v>
      </c>
      <c r="K247" s="112">
        <v>44957</v>
      </c>
      <c r="L247" s="111">
        <v>45</v>
      </c>
    </row>
    <row r="248" spans="2:12" ht="78">
      <c r="B248" s="117" t="s">
        <v>754</v>
      </c>
      <c r="C248" s="108" t="s">
        <v>700</v>
      </c>
      <c r="D248" s="138" t="s">
        <v>698</v>
      </c>
      <c r="E248" s="98" t="s">
        <v>755</v>
      </c>
      <c r="F248" s="45" t="s">
        <v>1103</v>
      </c>
      <c r="G248" s="99" t="s">
        <v>195</v>
      </c>
      <c r="H248" s="49" t="s">
        <v>195</v>
      </c>
      <c r="I248" s="100">
        <v>21</v>
      </c>
      <c r="J248" s="112">
        <v>44985</v>
      </c>
      <c r="K248" s="112">
        <v>45016</v>
      </c>
      <c r="L248" s="111">
        <f>21+10+30</f>
        <v>61</v>
      </c>
    </row>
    <row r="249" spans="2:12" ht="93.6">
      <c r="B249" s="117" t="s">
        <v>756</v>
      </c>
      <c r="C249" s="108" t="s">
        <v>700</v>
      </c>
      <c r="D249" s="138" t="s">
        <v>698</v>
      </c>
      <c r="E249" s="98" t="s">
        <v>757</v>
      </c>
      <c r="F249" s="124" t="s">
        <v>579</v>
      </c>
      <c r="G249" s="139" t="s">
        <v>733</v>
      </c>
      <c r="H249" s="125" t="s">
        <v>733</v>
      </c>
      <c r="I249" s="111">
        <v>12483.32</v>
      </c>
      <c r="J249" s="112">
        <v>44987</v>
      </c>
      <c r="K249" s="112">
        <v>44988</v>
      </c>
      <c r="L249" s="111">
        <v>12483.32</v>
      </c>
    </row>
    <row r="250" spans="2:12" ht="46.8">
      <c r="B250" s="113" t="s">
        <v>758</v>
      </c>
      <c r="C250" s="140" t="s">
        <v>700</v>
      </c>
      <c r="D250" s="141" t="s">
        <v>698</v>
      </c>
      <c r="E250" s="116" t="s">
        <v>759</v>
      </c>
      <c r="F250" s="45" t="s">
        <v>1103</v>
      </c>
      <c r="G250" s="103" t="s">
        <v>760</v>
      </c>
      <c r="H250" s="108" t="s">
        <v>760</v>
      </c>
      <c r="I250" s="111">
        <v>458.63</v>
      </c>
      <c r="J250" s="112">
        <v>45722</v>
      </c>
      <c r="K250" s="112">
        <v>45071</v>
      </c>
      <c r="L250" s="111">
        <v>458.63</v>
      </c>
    </row>
    <row r="251" spans="2:12" ht="62.4">
      <c r="B251" s="117" t="s">
        <v>761</v>
      </c>
      <c r="C251" s="49" t="s">
        <v>700</v>
      </c>
      <c r="D251" s="49" t="s">
        <v>698</v>
      </c>
      <c r="E251" s="98" t="s">
        <v>762</v>
      </c>
      <c r="F251" s="45" t="s">
        <v>1103</v>
      </c>
      <c r="G251" s="99" t="s">
        <v>195</v>
      </c>
      <c r="H251" s="49" t="s">
        <v>195</v>
      </c>
      <c r="I251" s="111">
        <v>3</v>
      </c>
      <c r="J251" s="112">
        <v>44999</v>
      </c>
      <c r="K251" s="112">
        <v>45016</v>
      </c>
      <c r="L251" s="111">
        <v>3</v>
      </c>
    </row>
    <row r="252" spans="2:12" ht="46.8">
      <c r="B252" s="117" t="s">
        <v>763</v>
      </c>
      <c r="C252" s="49" t="s">
        <v>700</v>
      </c>
      <c r="D252" s="49" t="s">
        <v>698</v>
      </c>
      <c r="E252" s="98" t="s">
        <v>764</v>
      </c>
      <c r="F252" s="45" t="s">
        <v>1103</v>
      </c>
      <c r="G252" s="99" t="s">
        <v>195</v>
      </c>
      <c r="H252" s="49" t="s">
        <v>195</v>
      </c>
      <c r="I252" s="111">
        <v>25</v>
      </c>
      <c r="J252" s="112">
        <v>45007</v>
      </c>
      <c r="K252" s="112">
        <v>45016</v>
      </c>
      <c r="L252" s="111">
        <v>25</v>
      </c>
    </row>
    <row r="253" spans="2:12" ht="46.8">
      <c r="B253" s="117" t="s">
        <v>765</v>
      </c>
      <c r="C253" s="49" t="s">
        <v>700</v>
      </c>
      <c r="D253" s="49" t="s">
        <v>698</v>
      </c>
      <c r="E253" s="98" t="s">
        <v>766</v>
      </c>
      <c r="F253" s="45" t="s">
        <v>1103</v>
      </c>
      <c r="G253" s="110" t="s">
        <v>767</v>
      </c>
      <c r="H253" s="108" t="s">
        <v>767</v>
      </c>
      <c r="I253" s="111">
        <f>49.2+962.59</f>
        <v>1011.7900000000001</v>
      </c>
      <c r="J253" s="112">
        <v>45015</v>
      </c>
      <c r="K253" s="112">
        <v>45044</v>
      </c>
      <c r="L253" s="111">
        <v>1011.79</v>
      </c>
    </row>
    <row r="254" spans="2:12" ht="46.8">
      <c r="B254" s="117" t="s">
        <v>768</v>
      </c>
      <c r="C254" s="49" t="s">
        <v>700</v>
      </c>
      <c r="D254" s="49" t="s">
        <v>698</v>
      </c>
      <c r="E254" s="142" t="s">
        <v>769</v>
      </c>
      <c r="F254" s="45" t="s">
        <v>1103</v>
      </c>
      <c r="G254" s="110" t="s">
        <v>770</v>
      </c>
      <c r="H254" s="120" t="s">
        <v>770</v>
      </c>
      <c r="I254" s="111">
        <v>900</v>
      </c>
      <c r="J254" s="112">
        <v>45013</v>
      </c>
      <c r="K254" s="112">
        <v>45013</v>
      </c>
      <c r="L254" s="111">
        <v>900</v>
      </c>
    </row>
    <row r="255" spans="2:12" ht="62.4">
      <c r="B255" s="117" t="s">
        <v>771</v>
      </c>
      <c r="C255" s="49" t="s">
        <v>700</v>
      </c>
      <c r="D255" s="49" t="s">
        <v>698</v>
      </c>
      <c r="E255" s="98" t="s">
        <v>735</v>
      </c>
      <c r="F255" s="45" t="s">
        <v>1103</v>
      </c>
      <c r="G255" s="129" t="s">
        <v>736</v>
      </c>
      <c r="H255" s="143" t="s">
        <v>736</v>
      </c>
      <c r="I255" s="111">
        <v>67.75</v>
      </c>
      <c r="J255" s="112">
        <v>45003</v>
      </c>
      <c r="K255" s="112">
        <v>45016</v>
      </c>
      <c r="L255" s="111">
        <v>67.75</v>
      </c>
    </row>
    <row r="256" spans="2:12" ht="78">
      <c r="B256" s="117" t="s">
        <v>772</v>
      </c>
      <c r="C256" s="49" t="s">
        <v>700</v>
      </c>
      <c r="D256" s="49" t="s">
        <v>698</v>
      </c>
      <c r="E256" s="98" t="s">
        <v>773</v>
      </c>
      <c r="F256" s="45" t="s">
        <v>1103</v>
      </c>
      <c r="G256" s="99" t="s">
        <v>195</v>
      </c>
      <c r="H256" s="49" t="s">
        <v>195</v>
      </c>
      <c r="I256" s="111">
        <v>5</v>
      </c>
      <c r="J256" s="112">
        <v>45000</v>
      </c>
      <c r="K256" s="112">
        <v>45016</v>
      </c>
      <c r="L256" s="111">
        <v>5</v>
      </c>
    </row>
    <row r="257" spans="2:12" ht="62.4">
      <c r="B257" s="117" t="s">
        <v>774</v>
      </c>
      <c r="C257" s="49" t="s">
        <v>700</v>
      </c>
      <c r="D257" s="49" t="s">
        <v>698</v>
      </c>
      <c r="E257" s="98" t="s">
        <v>775</v>
      </c>
      <c r="F257" s="45" t="s">
        <v>1103</v>
      </c>
      <c r="G257" s="110" t="s">
        <v>776</v>
      </c>
      <c r="H257" s="120" t="s">
        <v>776</v>
      </c>
      <c r="I257" s="111">
        <v>2788</v>
      </c>
      <c r="J257" s="112">
        <v>45006</v>
      </c>
      <c r="K257" s="112">
        <v>45061</v>
      </c>
      <c r="L257" s="111">
        <v>2788</v>
      </c>
    </row>
    <row r="258" spans="2:12" ht="78">
      <c r="B258" s="117" t="s">
        <v>777</v>
      </c>
      <c r="C258" s="49" t="s">
        <v>700</v>
      </c>
      <c r="D258" s="49" t="s">
        <v>698</v>
      </c>
      <c r="E258" s="98" t="s">
        <v>778</v>
      </c>
      <c r="F258" s="45" t="s">
        <v>1103</v>
      </c>
      <c r="G258" s="103" t="s">
        <v>779</v>
      </c>
      <c r="H258" s="137" t="s">
        <v>779</v>
      </c>
      <c r="I258" s="111">
        <v>44.79</v>
      </c>
      <c r="J258" s="112">
        <v>45008</v>
      </c>
      <c r="K258" s="112">
        <v>45008</v>
      </c>
      <c r="L258" s="111">
        <v>44.79</v>
      </c>
    </row>
    <row r="259" spans="2:12" ht="46.8">
      <c r="B259" s="117" t="s">
        <v>780</v>
      </c>
      <c r="C259" s="49" t="s">
        <v>700</v>
      </c>
      <c r="D259" s="49" t="s">
        <v>698</v>
      </c>
      <c r="E259" s="98" t="s">
        <v>781</v>
      </c>
      <c r="F259" s="45" t="s">
        <v>1103</v>
      </c>
      <c r="G259" s="110" t="s">
        <v>721</v>
      </c>
      <c r="H259" s="108" t="s">
        <v>721</v>
      </c>
      <c r="I259" s="111">
        <v>1024.5899999999999</v>
      </c>
      <c r="J259" s="112">
        <v>45033</v>
      </c>
      <c r="K259" s="112">
        <v>45106</v>
      </c>
      <c r="L259" s="111">
        <v>1024.5899999999999</v>
      </c>
    </row>
    <row r="260" spans="2:12" ht="46.8">
      <c r="B260" s="117" t="s">
        <v>782</v>
      </c>
      <c r="C260" s="49" t="s">
        <v>700</v>
      </c>
      <c r="D260" s="49" t="s">
        <v>698</v>
      </c>
      <c r="E260" s="144" t="s">
        <v>783</v>
      </c>
      <c r="F260" s="45" t="s">
        <v>1103</v>
      </c>
      <c r="G260" s="110" t="s">
        <v>784</v>
      </c>
      <c r="H260" s="108" t="s">
        <v>784</v>
      </c>
      <c r="I260" s="111">
        <v>1314</v>
      </c>
      <c r="J260" s="112">
        <v>45014</v>
      </c>
      <c r="K260" s="112">
        <v>45037</v>
      </c>
      <c r="L260" s="111">
        <v>1314</v>
      </c>
    </row>
    <row r="261" spans="2:12" ht="62.4">
      <c r="B261" s="117" t="s">
        <v>785</v>
      </c>
      <c r="C261" s="49" t="s">
        <v>700</v>
      </c>
      <c r="D261" s="49" t="s">
        <v>698</v>
      </c>
      <c r="E261" s="98" t="s">
        <v>786</v>
      </c>
      <c r="F261" s="45" t="s">
        <v>1103</v>
      </c>
      <c r="G261" s="110" t="s">
        <v>787</v>
      </c>
      <c r="H261" s="108" t="s">
        <v>787</v>
      </c>
      <c r="I261" s="111">
        <v>240</v>
      </c>
      <c r="J261" s="112">
        <v>45005</v>
      </c>
      <c r="K261" s="112">
        <v>45016</v>
      </c>
      <c r="L261" s="111">
        <v>240</v>
      </c>
    </row>
    <row r="262" spans="2:12" ht="62.4">
      <c r="B262" s="117" t="s">
        <v>788</v>
      </c>
      <c r="C262" s="49" t="s">
        <v>700</v>
      </c>
      <c r="D262" s="49" t="s">
        <v>698</v>
      </c>
      <c r="E262" s="98" t="s">
        <v>789</v>
      </c>
      <c r="F262" s="45" t="s">
        <v>1103</v>
      </c>
      <c r="G262" s="110" t="s">
        <v>790</v>
      </c>
      <c r="H262" s="120" t="s">
        <v>790</v>
      </c>
      <c r="I262" s="111">
        <v>131.19999999999999</v>
      </c>
      <c r="J262" s="112">
        <v>45006</v>
      </c>
      <c r="K262" s="112">
        <v>45091</v>
      </c>
      <c r="L262" s="111">
        <v>131.19999999999999</v>
      </c>
    </row>
    <row r="263" spans="2:12" ht="93.6">
      <c r="B263" s="117" t="s">
        <v>791</v>
      </c>
      <c r="C263" s="49" t="s">
        <v>700</v>
      </c>
      <c r="D263" s="49" t="s">
        <v>698</v>
      </c>
      <c r="E263" s="98" t="s">
        <v>792</v>
      </c>
      <c r="F263" s="124" t="s">
        <v>579</v>
      </c>
      <c r="G263" s="110" t="s">
        <v>793</v>
      </c>
      <c r="H263" s="108" t="s">
        <v>793</v>
      </c>
      <c r="I263" s="111">
        <v>4281.57</v>
      </c>
      <c r="J263" s="112">
        <v>45014</v>
      </c>
      <c r="K263" s="112">
        <v>45037</v>
      </c>
      <c r="L263" s="111">
        <v>4281.57</v>
      </c>
    </row>
    <row r="264" spans="2:12" ht="93.6">
      <c r="B264" s="117" t="s">
        <v>794</v>
      </c>
      <c r="C264" s="49" t="s">
        <v>700</v>
      </c>
      <c r="D264" s="49" t="s">
        <v>698</v>
      </c>
      <c r="E264" s="116" t="s">
        <v>795</v>
      </c>
      <c r="F264" s="124" t="s">
        <v>579</v>
      </c>
      <c r="G264" s="125" t="s">
        <v>733</v>
      </c>
      <c r="H264" s="125" t="s">
        <v>733</v>
      </c>
      <c r="I264" s="111">
        <v>17987.87</v>
      </c>
      <c r="J264" s="112">
        <v>45007</v>
      </c>
      <c r="K264" s="112">
        <v>45008</v>
      </c>
      <c r="L264" s="111">
        <v>17987.87</v>
      </c>
    </row>
    <row r="265" spans="2:12" ht="46.8">
      <c r="B265" s="113" t="s">
        <v>796</v>
      </c>
      <c r="C265" s="145" t="s">
        <v>700</v>
      </c>
      <c r="D265" s="145" t="s">
        <v>698</v>
      </c>
      <c r="E265" s="116" t="s">
        <v>797</v>
      </c>
      <c r="F265" s="45" t="s">
        <v>1103</v>
      </c>
      <c r="G265" s="110" t="s">
        <v>798</v>
      </c>
      <c r="H265" s="120" t="s">
        <v>798</v>
      </c>
      <c r="I265" s="111">
        <v>3195</v>
      </c>
      <c r="J265" s="112">
        <v>45013</v>
      </c>
      <c r="K265" s="112">
        <v>45030</v>
      </c>
      <c r="L265" s="111">
        <v>3195</v>
      </c>
    </row>
    <row r="266" spans="2:12" ht="46.8">
      <c r="B266" s="117" t="s">
        <v>799</v>
      </c>
      <c r="C266" s="49" t="s">
        <v>700</v>
      </c>
      <c r="D266" s="49" t="s">
        <v>698</v>
      </c>
      <c r="E266" s="98" t="s">
        <v>800</v>
      </c>
      <c r="F266" s="45" t="s">
        <v>1103</v>
      </c>
      <c r="G266" s="110" t="s">
        <v>718</v>
      </c>
      <c r="H266" s="108" t="s">
        <v>718</v>
      </c>
      <c r="I266" s="111">
        <v>915</v>
      </c>
      <c r="J266" s="112">
        <v>45082</v>
      </c>
      <c r="K266" s="112">
        <v>45077</v>
      </c>
      <c r="L266" s="111">
        <v>915</v>
      </c>
    </row>
    <row r="267" spans="2:12" ht="46.8">
      <c r="B267" s="117" t="s">
        <v>801</v>
      </c>
      <c r="C267" s="104" t="s">
        <v>700</v>
      </c>
      <c r="D267" s="123" t="s">
        <v>698</v>
      </c>
      <c r="E267" s="144" t="s">
        <v>802</v>
      </c>
      <c r="F267" s="45" t="s">
        <v>1103</v>
      </c>
      <c r="G267" s="110" t="s">
        <v>803</v>
      </c>
      <c r="H267" s="108" t="s">
        <v>803</v>
      </c>
      <c r="I267" s="111">
        <v>132</v>
      </c>
      <c r="J267" s="112">
        <v>45037</v>
      </c>
      <c r="K267" s="112">
        <v>45042</v>
      </c>
      <c r="L267" s="111">
        <v>132</v>
      </c>
    </row>
    <row r="268" spans="2:12" ht="46.8">
      <c r="B268" s="117" t="s">
        <v>804</v>
      </c>
      <c r="C268" s="108" t="s">
        <v>700</v>
      </c>
      <c r="D268" s="108" t="s">
        <v>698</v>
      </c>
      <c r="E268" s="98" t="s">
        <v>741</v>
      </c>
      <c r="F268" s="45" t="s">
        <v>1103</v>
      </c>
      <c r="G268" s="110" t="s">
        <v>742</v>
      </c>
      <c r="H268" s="120" t="s">
        <v>742</v>
      </c>
      <c r="I268" s="111">
        <v>4096.8</v>
      </c>
      <c r="J268" s="112">
        <v>45007</v>
      </c>
      <c r="K268" s="112">
        <v>45015</v>
      </c>
      <c r="L268" s="111">
        <v>4096.8</v>
      </c>
    </row>
    <row r="269" spans="2:12" ht="62.4">
      <c r="B269" s="117" t="s">
        <v>805</v>
      </c>
      <c r="C269" s="49" t="s">
        <v>700</v>
      </c>
      <c r="D269" s="49" t="s">
        <v>698</v>
      </c>
      <c r="E269" s="98" t="s">
        <v>806</v>
      </c>
      <c r="F269" s="45" t="s">
        <v>1103</v>
      </c>
      <c r="G269" s="110" t="s">
        <v>807</v>
      </c>
      <c r="H269" s="108" t="s">
        <v>807</v>
      </c>
      <c r="I269" s="111">
        <v>695.5</v>
      </c>
      <c r="J269" s="112">
        <v>45059</v>
      </c>
      <c r="K269" s="112">
        <v>45061</v>
      </c>
      <c r="L269" s="111">
        <v>695.5</v>
      </c>
    </row>
    <row r="270" spans="2:12" ht="78">
      <c r="B270" s="117" t="s">
        <v>808</v>
      </c>
      <c r="C270" s="49" t="s">
        <v>700</v>
      </c>
      <c r="D270" s="49" t="s">
        <v>698</v>
      </c>
      <c r="E270" s="98" t="s">
        <v>809</v>
      </c>
      <c r="F270" s="45" t="s">
        <v>1103</v>
      </c>
      <c r="G270" s="110" t="s">
        <v>810</v>
      </c>
      <c r="H270" s="120" t="s">
        <v>810</v>
      </c>
      <c r="I270" s="111">
        <v>34000</v>
      </c>
      <c r="J270" s="112">
        <v>45029</v>
      </c>
      <c r="K270" s="112">
        <v>45273</v>
      </c>
      <c r="L270" s="111">
        <v>34000</v>
      </c>
    </row>
    <row r="271" spans="2:12" ht="46.8">
      <c r="B271" s="117" t="s">
        <v>811</v>
      </c>
      <c r="C271" s="49" t="s">
        <v>700</v>
      </c>
      <c r="D271" s="49" t="s">
        <v>698</v>
      </c>
      <c r="E271" s="98" t="s">
        <v>812</v>
      </c>
      <c r="F271" s="45" t="s">
        <v>1103</v>
      </c>
      <c r="G271" s="103" t="s">
        <v>813</v>
      </c>
      <c r="H271" s="103" t="s">
        <v>813</v>
      </c>
      <c r="I271" s="111">
        <v>3416</v>
      </c>
      <c r="J271" s="112">
        <v>45306</v>
      </c>
      <c r="K271" s="112">
        <v>45672</v>
      </c>
      <c r="L271" s="111">
        <v>3416</v>
      </c>
    </row>
    <row r="272" spans="2:12" ht="124.8">
      <c r="B272" s="117" t="s">
        <v>814</v>
      </c>
      <c r="C272" s="49" t="s">
        <v>700</v>
      </c>
      <c r="D272" s="49" t="s">
        <v>698</v>
      </c>
      <c r="E272" s="98" t="s">
        <v>815</v>
      </c>
      <c r="F272" s="45" t="s">
        <v>1103</v>
      </c>
      <c r="G272" s="110" t="s">
        <v>816</v>
      </c>
      <c r="H272" s="120" t="s">
        <v>816</v>
      </c>
      <c r="I272" s="111">
        <v>21138.48</v>
      </c>
      <c r="J272" s="112">
        <v>45077</v>
      </c>
      <c r="K272" s="112">
        <v>45291</v>
      </c>
      <c r="L272" s="111">
        <v>21138.48</v>
      </c>
    </row>
    <row r="273" spans="2:12" ht="62.4">
      <c r="B273" s="117" t="s">
        <v>817</v>
      </c>
      <c r="C273" s="37" t="s">
        <v>700</v>
      </c>
      <c r="D273" s="146" t="s">
        <v>698</v>
      </c>
      <c r="E273" s="98" t="s">
        <v>818</v>
      </c>
      <c r="F273" s="45" t="s">
        <v>1103</v>
      </c>
      <c r="G273" s="110" t="s">
        <v>819</v>
      </c>
      <c r="H273" s="108" t="s">
        <v>819</v>
      </c>
      <c r="I273" s="111">
        <v>6877.92</v>
      </c>
      <c r="J273" s="112">
        <v>45036</v>
      </c>
      <c r="K273" s="112">
        <v>45104</v>
      </c>
      <c r="L273" s="111">
        <f>4763.22+2114.7</f>
        <v>6877.92</v>
      </c>
    </row>
    <row r="274" spans="2:12" ht="46.8">
      <c r="B274" s="117" t="s">
        <v>820</v>
      </c>
      <c r="C274" s="49" t="s">
        <v>700</v>
      </c>
      <c r="D274" s="147" t="s">
        <v>698</v>
      </c>
      <c r="E274" s="116" t="s">
        <v>821</v>
      </c>
      <c r="F274" s="45" t="s">
        <v>1103</v>
      </c>
      <c r="G274" s="110" t="s">
        <v>724</v>
      </c>
      <c r="H274" s="108" t="s">
        <v>724</v>
      </c>
      <c r="I274" s="111">
        <v>4179.83</v>
      </c>
      <c r="J274" s="112">
        <v>45051</v>
      </c>
      <c r="K274" s="112">
        <v>45061</v>
      </c>
      <c r="L274" s="111">
        <v>4179.83</v>
      </c>
    </row>
    <row r="275" spans="2:12" ht="93.6">
      <c r="B275" s="117" t="s">
        <v>822</v>
      </c>
      <c r="C275" s="49" t="s">
        <v>700</v>
      </c>
      <c r="D275" s="147" t="s">
        <v>698</v>
      </c>
      <c r="E275" s="98" t="s">
        <v>823</v>
      </c>
      <c r="F275" s="124" t="s">
        <v>579</v>
      </c>
      <c r="G275" s="103" t="s">
        <v>793</v>
      </c>
      <c r="H275" s="104" t="s">
        <v>793</v>
      </c>
      <c r="I275" s="111">
        <v>5257.26</v>
      </c>
      <c r="J275" s="112">
        <v>45063</v>
      </c>
      <c r="K275" s="112">
        <v>45069</v>
      </c>
      <c r="L275" s="111">
        <v>5257.26</v>
      </c>
    </row>
    <row r="276" spans="2:12" ht="93.6">
      <c r="B276" s="113" t="s">
        <v>824</v>
      </c>
      <c r="C276" s="145" t="s">
        <v>700</v>
      </c>
      <c r="D276" s="148" t="s">
        <v>698</v>
      </c>
      <c r="E276" s="116" t="s">
        <v>825</v>
      </c>
      <c r="F276" s="124" t="s">
        <v>579</v>
      </c>
      <c r="G276" s="125" t="s">
        <v>733</v>
      </c>
      <c r="H276" s="125" t="s">
        <v>733</v>
      </c>
      <c r="I276" s="111">
        <v>13112.62</v>
      </c>
      <c r="J276" s="112">
        <v>45051</v>
      </c>
      <c r="K276" s="112">
        <v>45054</v>
      </c>
      <c r="L276" s="111">
        <v>13112.62</v>
      </c>
    </row>
    <row r="277" spans="2:12" ht="46.8">
      <c r="B277" s="117" t="s">
        <v>826</v>
      </c>
      <c r="C277" s="49" t="s">
        <v>700</v>
      </c>
      <c r="D277" s="49" t="s">
        <v>698</v>
      </c>
      <c r="E277" s="98" t="s">
        <v>827</v>
      </c>
      <c r="F277" s="45" t="s">
        <v>1103</v>
      </c>
      <c r="G277" s="110" t="s">
        <v>718</v>
      </c>
      <c r="H277" s="108" t="s">
        <v>718</v>
      </c>
      <c r="I277" s="111">
        <v>502.5</v>
      </c>
      <c r="J277" s="112">
        <v>45077</v>
      </c>
      <c r="K277" s="112">
        <v>45086</v>
      </c>
      <c r="L277" s="111">
        <v>502.5</v>
      </c>
    </row>
    <row r="278" spans="2:12" ht="62.4">
      <c r="B278" s="117" t="s">
        <v>828</v>
      </c>
      <c r="C278" s="145" t="s">
        <v>700</v>
      </c>
      <c r="D278" s="145" t="s">
        <v>698</v>
      </c>
      <c r="E278" s="149" t="s">
        <v>829</v>
      </c>
      <c r="F278" s="45" t="s">
        <v>1103</v>
      </c>
      <c r="G278" s="150" t="s">
        <v>830</v>
      </c>
      <c r="H278" s="151" t="s">
        <v>830</v>
      </c>
      <c r="I278" s="152">
        <f>168+168</f>
        <v>336</v>
      </c>
      <c r="J278" s="153">
        <v>45052</v>
      </c>
      <c r="K278" s="112"/>
      <c r="L278" s="111">
        <v>336</v>
      </c>
    </row>
    <row r="279" spans="2:12" ht="46.8">
      <c r="B279" s="117" t="s">
        <v>831</v>
      </c>
      <c r="C279" s="49" t="s">
        <v>700</v>
      </c>
      <c r="D279" s="49" t="s">
        <v>698</v>
      </c>
      <c r="E279" s="98" t="s">
        <v>832</v>
      </c>
      <c r="F279" s="45" t="s">
        <v>1103</v>
      </c>
      <c r="G279" s="99" t="s">
        <v>833</v>
      </c>
      <c r="H279" s="87" t="s">
        <v>833</v>
      </c>
      <c r="I279" s="100">
        <v>800</v>
      </c>
      <c r="J279" s="101">
        <v>45099</v>
      </c>
      <c r="K279" s="154">
        <v>45099</v>
      </c>
      <c r="L279" s="111">
        <v>800</v>
      </c>
    </row>
    <row r="280" spans="2:12" ht="78">
      <c r="B280" s="117" t="s">
        <v>834</v>
      </c>
      <c r="C280" s="49" t="s">
        <v>700</v>
      </c>
      <c r="D280" s="49" t="s">
        <v>698</v>
      </c>
      <c r="E280" s="98" t="s">
        <v>835</v>
      </c>
      <c r="F280" s="45" t="s">
        <v>1103</v>
      </c>
      <c r="G280" s="99" t="s">
        <v>836</v>
      </c>
      <c r="H280" s="87" t="s">
        <v>836</v>
      </c>
      <c r="I280" s="100">
        <v>400</v>
      </c>
      <c r="J280" s="101">
        <v>45047</v>
      </c>
      <c r="K280" s="154">
        <v>45084</v>
      </c>
      <c r="L280" s="111">
        <v>400</v>
      </c>
    </row>
    <row r="281" spans="2:12" ht="62.4">
      <c r="B281" s="117" t="s">
        <v>837</v>
      </c>
      <c r="C281" s="49" t="s">
        <v>700</v>
      </c>
      <c r="D281" s="49" t="s">
        <v>698</v>
      </c>
      <c r="E281" s="98" t="s">
        <v>838</v>
      </c>
      <c r="F281" s="45" t="s">
        <v>1103</v>
      </c>
      <c r="G281" s="99" t="s">
        <v>839</v>
      </c>
      <c r="H281" s="49" t="s">
        <v>839</v>
      </c>
      <c r="I281" s="100">
        <v>3938</v>
      </c>
      <c r="J281" s="101">
        <v>45072</v>
      </c>
      <c r="K281" s="154">
        <v>45072</v>
      </c>
      <c r="L281" s="111">
        <v>3938</v>
      </c>
    </row>
    <row r="282" spans="2:12" ht="46.8">
      <c r="B282" s="117" t="s">
        <v>840</v>
      </c>
      <c r="C282" s="49" t="s">
        <v>700</v>
      </c>
      <c r="D282" s="49" t="s">
        <v>698</v>
      </c>
      <c r="E282" s="144" t="s">
        <v>841</v>
      </c>
      <c r="F282" s="45" t="s">
        <v>1103</v>
      </c>
      <c r="G282" s="99" t="s">
        <v>842</v>
      </c>
      <c r="H282" s="49" t="s">
        <v>842</v>
      </c>
      <c r="I282" s="100">
        <v>4338.8</v>
      </c>
      <c r="J282" s="101">
        <v>45058</v>
      </c>
      <c r="K282" s="154">
        <v>45077</v>
      </c>
      <c r="L282" s="111">
        <v>4338.8</v>
      </c>
    </row>
    <row r="283" spans="2:12" ht="46.8">
      <c r="B283" s="117" t="s">
        <v>843</v>
      </c>
      <c r="C283" s="49" t="s">
        <v>700</v>
      </c>
      <c r="D283" s="49" t="s">
        <v>698</v>
      </c>
      <c r="E283" s="144" t="s">
        <v>844</v>
      </c>
      <c r="F283" s="45" t="s">
        <v>1103</v>
      </c>
      <c r="G283" s="99" t="s">
        <v>845</v>
      </c>
      <c r="H283" s="87" t="s">
        <v>845</v>
      </c>
      <c r="I283" s="100">
        <f>469+466.22</f>
        <v>935.22</v>
      </c>
      <c r="J283" s="101">
        <v>45082</v>
      </c>
      <c r="K283" s="154">
        <v>45117</v>
      </c>
      <c r="L283" s="111">
        <f>469+466.22</f>
        <v>935.22</v>
      </c>
    </row>
    <row r="284" spans="2:12" ht="46.8">
      <c r="B284" s="117" t="s">
        <v>846</v>
      </c>
      <c r="C284" s="49" t="s">
        <v>700</v>
      </c>
      <c r="D284" s="49" t="s">
        <v>698</v>
      </c>
      <c r="E284" s="98" t="s">
        <v>847</v>
      </c>
      <c r="F284" s="45" t="s">
        <v>1103</v>
      </c>
      <c r="G284" s="99" t="s">
        <v>848</v>
      </c>
      <c r="H284" s="87" t="s">
        <v>848</v>
      </c>
      <c r="I284" s="100">
        <v>922</v>
      </c>
      <c r="J284" s="101">
        <v>45082</v>
      </c>
      <c r="K284" s="154">
        <v>45167</v>
      </c>
      <c r="L284" s="111">
        <v>922</v>
      </c>
    </row>
    <row r="285" spans="2:12" ht="62.4">
      <c r="B285" s="117" t="s">
        <v>849</v>
      </c>
      <c r="C285" s="49" t="s">
        <v>700</v>
      </c>
      <c r="D285" s="49" t="s">
        <v>698</v>
      </c>
      <c r="E285" s="98" t="s">
        <v>850</v>
      </c>
      <c r="F285" s="45" t="s">
        <v>1103</v>
      </c>
      <c r="G285" s="99" t="s">
        <v>851</v>
      </c>
      <c r="H285" s="87" t="s">
        <v>851</v>
      </c>
      <c r="I285" s="100">
        <v>2308.77</v>
      </c>
      <c r="J285" s="101">
        <v>45103</v>
      </c>
      <c r="K285" s="154">
        <v>45103</v>
      </c>
      <c r="L285" s="111">
        <v>2308.77</v>
      </c>
    </row>
    <row r="286" spans="2:12" ht="78">
      <c r="B286" s="117" t="s">
        <v>852</v>
      </c>
      <c r="C286" s="49" t="s">
        <v>700</v>
      </c>
      <c r="D286" s="49" t="s">
        <v>698</v>
      </c>
      <c r="E286" s="87" t="s">
        <v>853</v>
      </c>
      <c r="F286" s="45" t="s">
        <v>1103</v>
      </c>
      <c r="G286" s="99" t="s">
        <v>751</v>
      </c>
      <c r="H286" s="49" t="s">
        <v>751</v>
      </c>
      <c r="I286" s="100">
        <v>130.34</v>
      </c>
      <c r="J286" s="101">
        <v>45076</v>
      </c>
      <c r="K286" s="154">
        <v>45076</v>
      </c>
      <c r="L286" s="111">
        <v>130.34</v>
      </c>
    </row>
    <row r="287" spans="2:12" ht="62.4">
      <c r="B287" s="117" t="s">
        <v>854</v>
      </c>
      <c r="C287" s="49" t="s">
        <v>700</v>
      </c>
      <c r="D287" s="49" t="s">
        <v>698</v>
      </c>
      <c r="E287" s="98" t="s">
        <v>855</v>
      </c>
      <c r="F287" s="45" t="s">
        <v>1103</v>
      </c>
      <c r="G287" s="99" t="s">
        <v>751</v>
      </c>
      <c r="H287" s="49" t="s">
        <v>751</v>
      </c>
      <c r="I287" s="100">
        <v>478.69</v>
      </c>
      <c r="J287" s="101">
        <v>45076</v>
      </c>
      <c r="K287" s="154">
        <v>45076</v>
      </c>
      <c r="L287" s="111">
        <v>478.69</v>
      </c>
    </row>
    <row r="288" spans="2:12" ht="46.8">
      <c r="B288" s="113" t="s">
        <v>856</v>
      </c>
      <c r="C288" s="49" t="s">
        <v>700</v>
      </c>
      <c r="D288" s="49" t="s">
        <v>698</v>
      </c>
      <c r="E288" s="98" t="s">
        <v>857</v>
      </c>
      <c r="F288" s="45" t="s">
        <v>1103</v>
      </c>
      <c r="G288" s="99" t="s">
        <v>767</v>
      </c>
      <c r="H288" s="49" t="s">
        <v>767</v>
      </c>
      <c r="I288" s="100">
        <v>260.02999999999997</v>
      </c>
      <c r="J288" s="101">
        <v>45091</v>
      </c>
      <c r="K288" s="154">
        <v>45091</v>
      </c>
      <c r="L288" s="111">
        <v>260.02999999999997</v>
      </c>
    </row>
    <row r="289" spans="2:12" ht="62.4">
      <c r="B289" s="117" t="s">
        <v>858</v>
      </c>
      <c r="C289" s="49" t="s">
        <v>700</v>
      </c>
      <c r="D289" s="49" t="s">
        <v>698</v>
      </c>
      <c r="E289" s="98" t="s">
        <v>859</v>
      </c>
      <c r="F289" s="45" t="s">
        <v>1103</v>
      </c>
      <c r="G289" s="99" t="s">
        <v>860</v>
      </c>
      <c r="H289" s="87" t="s">
        <v>860</v>
      </c>
      <c r="I289" s="100">
        <v>109.42</v>
      </c>
      <c r="J289" s="101">
        <v>45066</v>
      </c>
      <c r="K289" s="154">
        <v>45145</v>
      </c>
      <c r="L289" s="111">
        <v>109.42</v>
      </c>
    </row>
    <row r="290" spans="2:12" ht="46.8">
      <c r="B290" s="117" t="s">
        <v>861</v>
      </c>
      <c r="C290" s="49" t="s">
        <v>700</v>
      </c>
      <c r="D290" s="49" t="s">
        <v>698</v>
      </c>
      <c r="E290" s="98" t="s">
        <v>862</v>
      </c>
      <c r="F290" s="45" t="s">
        <v>1103</v>
      </c>
      <c r="G290" s="99" t="s">
        <v>739</v>
      </c>
      <c r="H290" s="99" t="s">
        <v>739</v>
      </c>
      <c r="I290" s="100">
        <v>412.04</v>
      </c>
      <c r="J290" s="101">
        <v>45070</v>
      </c>
      <c r="K290" s="154">
        <v>45225</v>
      </c>
      <c r="L290" s="111">
        <v>412.04</v>
      </c>
    </row>
    <row r="291" spans="2:12" ht="46.8">
      <c r="B291" s="117" t="s">
        <v>863</v>
      </c>
      <c r="C291" s="49" t="s">
        <v>700</v>
      </c>
      <c r="D291" s="49" t="s">
        <v>698</v>
      </c>
      <c r="E291" s="142" t="s">
        <v>864</v>
      </c>
      <c r="F291" s="45" t="s">
        <v>1103</v>
      </c>
      <c r="G291" s="99" t="s">
        <v>865</v>
      </c>
      <c r="H291" s="99" t="s">
        <v>865</v>
      </c>
      <c r="I291" s="100">
        <v>3000</v>
      </c>
      <c r="J291" s="101">
        <v>45115</v>
      </c>
      <c r="K291" s="154">
        <v>45119</v>
      </c>
      <c r="L291" s="111">
        <v>3000</v>
      </c>
    </row>
    <row r="292" spans="2:12" ht="78">
      <c r="B292" s="117" t="s">
        <v>866</v>
      </c>
      <c r="C292" s="49" t="s">
        <v>700</v>
      </c>
      <c r="D292" s="49" t="s">
        <v>698</v>
      </c>
      <c r="E292" s="98" t="s">
        <v>867</v>
      </c>
      <c r="F292" s="45" t="s">
        <v>1103</v>
      </c>
      <c r="G292" s="99" t="s">
        <v>868</v>
      </c>
      <c r="H292" s="49" t="s">
        <v>868</v>
      </c>
      <c r="I292" s="100">
        <v>511.68</v>
      </c>
      <c r="J292" s="101">
        <v>45063</v>
      </c>
      <c r="K292" s="154">
        <v>45077</v>
      </c>
      <c r="L292" s="111">
        <v>511.68</v>
      </c>
    </row>
    <row r="293" spans="2:12" ht="46.8">
      <c r="B293" s="117" t="s">
        <v>869</v>
      </c>
      <c r="C293" s="49" t="s">
        <v>700</v>
      </c>
      <c r="D293" s="49" t="s">
        <v>698</v>
      </c>
      <c r="E293" s="98" t="s">
        <v>870</v>
      </c>
      <c r="F293" s="45" t="s">
        <v>1103</v>
      </c>
      <c r="G293" s="99" t="s">
        <v>871</v>
      </c>
      <c r="H293" s="87" t="s">
        <v>871</v>
      </c>
      <c r="I293" s="100">
        <v>1163.2</v>
      </c>
      <c r="J293" s="101">
        <v>45072</v>
      </c>
      <c r="K293" s="154">
        <v>45267</v>
      </c>
      <c r="L293" s="111">
        <v>1163.2</v>
      </c>
    </row>
    <row r="294" spans="2:12" ht="46.8">
      <c r="B294" s="117" t="s">
        <v>872</v>
      </c>
      <c r="C294" s="49" t="s">
        <v>700</v>
      </c>
      <c r="D294" s="49" t="s">
        <v>698</v>
      </c>
      <c r="E294" s="98" t="s">
        <v>873</v>
      </c>
      <c r="F294" s="45" t="s">
        <v>1103</v>
      </c>
      <c r="G294" s="99" t="s">
        <v>874</v>
      </c>
      <c r="H294" s="87" t="s">
        <v>874</v>
      </c>
      <c r="I294" s="100">
        <v>16229.07</v>
      </c>
      <c r="J294" s="101">
        <v>45082</v>
      </c>
      <c r="K294" s="154">
        <v>45104</v>
      </c>
      <c r="L294" s="111">
        <v>16229.07</v>
      </c>
    </row>
    <row r="295" spans="2:12" ht="62.4">
      <c r="B295" s="117" t="s">
        <v>875</v>
      </c>
      <c r="C295" s="49" t="s">
        <v>700</v>
      </c>
      <c r="D295" s="49" t="s">
        <v>698</v>
      </c>
      <c r="E295" s="98" t="s">
        <v>876</v>
      </c>
      <c r="F295" s="45" t="s">
        <v>1103</v>
      </c>
      <c r="G295" s="99" t="s">
        <v>877</v>
      </c>
      <c r="H295" s="49" t="s">
        <v>877</v>
      </c>
      <c r="I295" s="100">
        <v>205</v>
      </c>
      <c r="J295" s="101">
        <v>45072</v>
      </c>
      <c r="K295" s="154">
        <v>45090</v>
      </c>
      <c r="L295" s="111">
        <v>205</v>
      </c>
    </row>
    <row r="296" spans="2:12" ht="46.8">
      <c r="B296" s="117" t="s">
        <v>878</v>
      </c>
      <c r="C296" s="49" t="s">
        <v>700</v>
      </c>
      <c r="D296" s="49" t="s">
        <v>698</v>
      </c>
      <c r="E296" s="98" t="s">
        <v>879</v>
      </c>
      <c r="F296" s="45" t="s">
        <v>1103</v>
      </c>
      <c r="G296" s="99" t="s">
        <v>784</v>
      </c>
      <c r="H296" s="49" t="s">
        <v>880</v>
      </c>
      <c r="I296" s="100">
        <v>635.55999999999995</v>
      </c>
      <c r="J296" s="101">
        <v>45077</v>
      </c>
      <c r="K296" s="154">
        <v>45096</v>
      </c>
      <c r="L296" s="111">
        <v>635.55999999999995</v>
      </c>
    </row>
    <row r="297" spans="2:12" ht="78">
      <c r="B297" s="117" t="s">
        <v>881</v>
      </c>
      <c r="C297" s="49" t="s">
        <v>700</v>
      </c>
      <c r="D297" s="49" t="s">
        <v>698</v>
      </c>
      <c r="E297" s="98" t="s">
        <v>882</v>
      </c>
      <c r="F297" s="45" t="s">
        <v>1103</v>
      </c>
      <c r="G297" s="155" t="s">
        <v>883</v>
      </c>
      <c r="H297" s="156" t="s">
        <v>883</v>
      </c>
      <c r="I297" s="100">
        <v>1382</v>
      </c>
      <c r="J297" s="101">
        <v>45058</v>
      </c>
      <c r="K297" s="154">
        <v>45092</v>
      </c>
      <c r="L297" s="111">
        <v>1382</v>
      </c>
    </row>
    <row r="298" spans="2:12" ht="46.8">
      <c r="B298" s="117" t="s">
        <v>884</v>
      </c>
      <c r="C298" s="49" t="s">
        <v>700</v>
      </c>
      <c r="D298" s="49" t="s">
        <v>698</v>
      </c>
      <c r="E298" s="98" t="s">
        <v>885</v>
      </c>
      <c r="F298" s="45" t="s">
        <v>1103</v>
      </c>
      <c r="G298" s="99" t="s">
        <v>886</v>
      </c>
      <c r="H298" s="87" t="s">
        <v>886</v>
      </c>
      <c r="I298" s="100">
        <v>830</v>
      </c>
      <c r="J298" s="101">
        <v>45082</v>
      </c>
      <c r="K298" s="154">
        <v>45093</v>
      </c>
      <c r="L298" s="111">
        <v>830</v>
      </c>
    </row>
    <row r="299" spans="2:12" ht="46.8">
      <c r="B299" s="117" t="s">
        <v>887</v>
      </c>
      <c r="C299" s="49" t="s">
        <v>700</v>
      </c>
      <c r="D299" s="49" t="s">
        <v>698</v>
      </c>
      <c r="E299" s="98" t="s">
        <v>888</v>
      </c>
      <c r="F299" s="45" t="s">
        <v>1103</v>
      </c>
      <c r="G299" s="99" t="s">
        <v>889</v>
      </c>
      <c r="H299" s="99" t="s">
        <v>889</v>
      </c>
      <c r="I299" s="100">
        <v>3280.33</v>
      </c>
      <c r="J299" s="101">
        <v>45131</v>
      </c>
      <c r="K299" s="154">
        <v>45131</v>
      </c>
      <c r="L299" s="111">
        <v>3280.33</v>
      </c>
    </row>
    <row r="300" spans="2:12" ht="46.8">
      <c r="B300" s="117" t="s">
        <v>890</v>
      </c>
      <c r="C300" s="49" t="s">
        <v>700</v>
      </c>
      <c r="D300" s="49" t="s">
        <v>698</v>
      </c>
      <c r="E300" s="98" t="s">
        <v>891</v>
      </c>
      <c r="F300" s="45" t="s">
        <v>1103</v>
      </c>
      <c r="G300" s="99" t="s">
        <v>892</v>
      </c>
      <c r="H300" s="87" t="s">
        <v>892</v>
      </c>
      <c r="I300" s="100">
        <v>2767.5</v>
      </c>
      <c r="J300" s="101">
        <v>45098</v>
      </c>
      <c r="K300" s="154">
        <v>45291</v>
      </c>
      <c r="L300" s="111">
        <v>2767.5</v>
      </c>
    </row>
    <row r="301" spans="2:12" ht="46.8">
      <c r="B301" s="117" t="s">
        <v>893</v>
      </c>
      <c r="C301" s="49" t="s">
        <v>700</v>
      </c>
      <c r="D301" s="49" t="s">
        <v>698</v>
      </c>
      <c r="E301" s="98" t="s">
        <v>894</v>
      </c>
      <c r="F301" s="45" t="s">
        <v>1103</v>
      </c>
      <c r="G301" s="99" t="s">
        <v>895</v>
      </c>
      <c r="H301" s="49" t="s">
        <v>895</v>
      </c>
      <c r="I301" s="100">
        <v>3392.65</v>
      </c>
      <c r="J301" s="101">
        <v>45092</v>
      </c>
      <c r="K301" s="154">
        <v>45103</v>
      </c>
      <c r="L301" s="111">
        <v>3392.65</v>
      </c>
    </row>
    <row r="302" spans="2:12" ht="62.4">
      <c r="B302" s="86" t="s">
        <v>896</v>
      </c>
      <c r="C302" s="49" t="s">
        <v>700</v>
      </c>
      <c r="D302" s="49" t="s">
        <v>698</v>
      </c>
      <c r="E302" s="98" t="s">
        <v>897</v>
      </c>
      <c r="F302" s="85" t="s">
        <v>704</v>
      </c>
      <c r="G302" s="99" t="s">
        <v>898</v>
      </c>
      <c r="H302" s="49" t="s">
        <v>899</v>
      </c>
      <c r="I302" s="100">
        <f>67495+13620.14</f>
        <v>81115.14</v>
      </c>
      <c r="J302" s="101">
        <v>45108</v>
      </c>
      <c r="K302" s="154">
        <v>45291</v>
      </c>
      <c r="L302" s="111">
        <v>81115.14</v>
      </c>
    </row>
    <row r="303" spans="2:12" ht="62.4">
      <c r="B303" s="117" t="s">
        <v>900</v>
      </c>
      <c r="C303" s="49" t="s">
        <v>700</v>
      </c>
      <c r="D303" s="49" t="s">
        <v>698</v>
      </c>
      <c r="E303" s="98" t="s">
        <v>901</v>
      </c>
      <c r="F303" s="45" t="s">
        <v>1103</v>
      </c>
      <c r="G303" s="99" t="s">
        <v>790</v>
      </c>
      <c r="H303" s="87" t="s">
        <v>790</v>
      </c>
      <c r="I303" s="100">
        <v>280.81</v>
      </c>
      <c r="J303" s="101">
        <v>45084</v>
      </c>
      <c r="K303" s="154">
        <v>45091</v>
      </c>
      <c r="L303" s="111">
        <v>280.81</v>
      </c>
    </row>
    <row r="304" spans="2:12" ht="46.8">
      <c r="B304" s="113" t="s">
        <v>902</v>
      </c>
      <c r="C304" s="49" t="s">
        <v>700</v>
      </c>
      <c r="D304" s="49" t="s">
        <v>698</v>
      </c>
      <c r="E304" s="98" t="s">
        <v>821</v>
      </c>
      <c r="F304" s="45" t="s">
        <v>1103</v>
      </c>
      <c r="G304" s="99" t="s">
        <v>724</v>
      </c>
      <c r="H304" s="49" t="s">
        <v>724</v>
      </c>
      <c r="I304" s="100">
        <v>106.56</v>
      </c>
      <c r="J304" s="101">
        <v>45092</v>
      </c>
      <c r="K304" s="154">
        <v>45098</v>
      </c>
      <c r="L304" s="111">
        <v>106.56</v>
      </c>
    </row>
    <row r="305" spans="2:12" ht="46.8">
      <c r="B305" s="117" t="s">
        <v>903</v>
      </c>
      <c r="C305" s="49" t="s">
        <v>700</v>
      </c>
      <c r="D305" s="49" t="s">
        <v>698</v>
      </c>
      <c r="E305" s="98" t="s">
        <v>781</v>
      </c>
      <c r="F305" s="45" t="s">
        <v>1103</v>
      </c>
      <c r="G305" s="99" t="s">
        <v>721</v>
      </c>
      <c r="H305" s="49" t="s">
        <v>721</v>
      </c>
      <c r="I305" s="100">
        <v>1024.5899999999999</v>
      </c>
      <c r="J305" s="101">
        <v>45097</v>
      </c>
      <c r="K305" s="154">
        <v>45099</v>
      </c>
      <c r="L305" s="111">
        <v>1024.5899999999999</v>
      </c>
    </row>
    <row r="306" spans="2:12" ht="62.4">
      <c r="B306" s="117" t="s">
        <v>904</v>
      </c>
      <c r="C306" s="49" t="s">
        <v>700</v>
      </c>
      <c r="D306" s="49" t="s">
        <v>698</v>
      </c>
      <c r="E306" s="98" t="s">
        <v>905</v>
      </c>
      <c r="F306" s="45" t="s">
        <v>1103</v>
      </c>
      <c r="G306" s="99" t="s">
        <v>906</v>
      </c>
      <c r="H306" s="87" t="s">
        <v>907</v>
      </c>
      <c r="I306" s="100">
        <v>996</v>
      </c>
      <c r="J306" s="101">
        <v>45100</v>
      </c>
      <c r="K306" s="154">
        <v>45107</v>
      </c>
      <c r="L306" s="111">
        <v>996</v>
      </c>
    </row>
    <row r="307" spans="2:12" ht="78">
      <c r="B307" s="102" t="s">
        <v>908</v>
      </c>
      <c r="C307" s="49" t="s">
        <v>700</v>
      </c>
      <c r="D307" s="49" t="s">
        <v>698</v>
      </c>
      <c r="E307" s="98" t="s">
        <v>909</v>
      </c>
      <c r="F307" s="45" t="s">
        <v>1103</v>
      </c>
      <c r="G307" s="99" t="s">
        <v>910</v>
      </c>
      <c r="H307" s="87" t="s">
        <v>910</v>
      </c>
      <c r="I307" s="157">
        <v>5787.4</v>
      </c>
      <c r="J307" s="158">
        <v>45119</v>
      </c>
      <c r="K307" s="159">
        <v>45119</v>
      </c>
      <c r="L307" s="160">
        <v>5787.4</v>
      </c>
    </row>
    <row r="308" spans="2:12" ht="62.4">
      <c r="B308" s="102" t="s">
        <v>911</v>
      </c>
      <c r="C308" s="49" t="s">
        <v>700</v>
      </c>
      <c r="D308" s="49" t="s">
        <v>698</v>
      </c>
      <c r="E308" s="98" t="s">
        <v>912</v>
      </c>
      <c r="F308" s="85" t="s">
        <v>704</v>
      </c>
      <c r="G308" s="99" t="s">
        <v>779</v>
      </c>
      <c r="H308" s="87" t="s">
        <v>779</v>
      </c>
      <c r="I308" s="100">
        <v>1794.44</v>
      </c>
      <c r="J308" s="101">
        <v>45154</v>
      </c>
      <c r="K308" s="154">
        <v>45174</v>
      </c>
      <c r="L308" s="111">
        <v>1794.44</v>
      </c>
    </row>
    <row r="309" spans="2:12" ht="46.8">
      <c r="B309" s="102" t="s">
        <v>913</v>
      </c>
      <c r="C309" s="49" t="s">
        <v>700</v>
      </c>
      <c r="D309" s="49" t="s">
        <v>698</v>
      </c>
      <c r="E309" s="98" t="s">
        <v>914</v>
      </c>
      <c r="F309" s="45" t="s">
        <v>1103</v>
      </c>
      <c r="G309" s="99" t="s">
        <v>776</v>
      </c>
      <c r="H309" s="87" t="s">
        <v>776</v>
      </c>
      <c r="I309" s="100">
        <v>270</v>
      </c>
      <c r="J309" s="101">
        <v>45107</v>
      </c>
      <c r="K309" s="154">
        <v>45233</v>
      </c>
      <c r="L309" s="111">
        <v>270</v>
      </c>
    </row>
    <row r="310" spans="2:12" ht="46.8">
      <c r="B310" s="102" t="s">
        <v>915</v>
      </c>
      <c r="C310" s="49" t="s">
        <v>700</v>
      </c>
      <c r="D310" s="49" t="s">
        <v>698</v>
      </c>
      <c r="E310" s="98" t="s">
        <v>916</v>
      </c>
      <c r="F310" s="45" t="s">
        <v>1103</v>
      </c>
      <c r="G310" s="99" t="s">
        <v>790</v>
      </c>
      <c r="H310" s="87" t="s">
        <v>790</v>
      </c>
      <c r="I310" s="100">
        <v>118.06</v>
      </c>
      <c r="J310" s="101">
        <v>45107</v>
      </c>
      <c r="K310" s="154">
        <v>45120</v>
      </c>
      <c r="L310" s="111">
        <v>118.06</v>
      </c>
    </row>
    <row r="311" spans="2:12" ht="62.4">
      <c r="B311" s="102" t="s">
        <v>917</v>
      </c>
      <c r="C311" s="49" t="s">
        <v>700</v>
      </c>
      <c r="D311" s="49" t="s">
        <v>698</v>
      </c>
      <c r="E311" s="98" t="s">
        <v>918</v>
      </c>
      <c r="F311" s="85" t="s">
        <v>704</v>
      </c>
      <c r="G311" s="99" t="s">
        <v>851</v>
      </c>
      <c r="H311" s="87" t="s">
        <v>851</v>
      </c>
      <c r="I311" s="100">
        <v>41.28</v>
      </c>
      <c r="J311" s="101">
        <v>45108</v>
      </c>
      <c r="K311" s="154">
        <v>45110</v>
      </c>
      <c r="L311" s="111">
        <v>41.28</v>
      </c>
    </row>
    <row r="312" spans="2:12" ht="62.4">
      <c r="B312" s="102" t="s">
        <v>919</v>
      </c>
      <c r="C312" s="49" t="s">
        <v>700</v>
      </c>
      <c r="D312" s="49" t="s">
        <v>698</v>
      </c>
      <c r="E312" s="98" t="s">
        <v>920</v>
      </c>
      <c r="F312" s="85" t="s">
        <v>704</v>
      </c>
      <c r="G312" s="99" t="s">
        <v>709</v>
      </c>
      <c r="H312" s="49" t="s">
        <v>709</v>
      </c>
      <c r="I312" s="100">
        <v>12251.26</v>
      </c>
      <c r="J312" s="101">
        <v>45119</v>
      </c>
      <c r="K312" s="154">
        <v>45148</v>
      </c>
      <c r="L312" s="111">
        <v>12251.26</v>
      </c>
    </row>
    <row r="313" spans="2:12" ht="46.8">
      <c r="B313" s="102" t="s">
        <v>921</v>
      </c>
      <c r="C313" s="49" t="s">
        <v>700</v>
      </c>
      <c r="D313" s="49" t="s">
        <v>698</v>
      </c>
      <c r="E313" s="98" t="s">
        <v>922</v>
      </c>
      <c r="F313" s="45" t="s">
        <v>1103</v>
      </c>
      <c r="G313" s="99" t="s">
        <v>718</v>
      </c>
      <c r="H313" s="49" t="s">
        <v>718</v>
      </c>
      <c r="I313" s="100">
        <v>11240.7</v>
      </c>
      <c r="J313" s="101">
        <v>45119</v>
      </c>
      <c r="K313" s="154">
        <v>45485</v>
      </c>
      <c r="L313" s="111">
        <v>11240.7</v>
      </c>
    </row>
    <row r="314" spans="2:12" ht="62.4">
      <c r="B314" s="102" t="s">
        <v>923</v>
      </c>
      <c r="C314" s="49" t="s">
        <v>700</v>
      </c>
      <c r="D314" s="49" t="s">
        <v>698</v>
      </c>
      <c r="E314" s="98" t="s">
        <v>924</v>
      </c>
      <c r="F314" s="85" t="s">
        <v>704</v>
      </c>
      <c r="G314" s="99" t="s">
        <v>925</v>
      </c>
      <c r="H314" s="99" t="s">
        <v>925</v>
      </c>
      <c r="I314" s="100">
        <v>3661</v>
      </c>
      <c r="J314" s="101">
        <v>45281</v>
      </c>
      <c r="K314" s="154">
        <v>45289</v>
      </c>
      <c r="L314" s="111">
        <v>3661</v>
      </c>
    </row>
    <row r="315" spans="2:12" ht="62.4">
      <c r="B315" s="102" t="s">
        <v>926</v>
      </c>
      <c r="C315" s="49" t="s">
        <v>700</v>
      </c>
      <c r="D315" s="49" t="s">
        <v>698</v>
      </c>
      <c r="E315" s="98" t="s">
        <v>927</v>
      </c>
      <c r="F315" s="85" t="s">
        <v>704</v>
      </c>
      <c r="G315" s="99" t="s">
        <v>851</v>
      </c>
      <c r="H315" s="87" t="s">
        <v>851</v>
      </c>
      <c r="I315" s="100">
        <v>532.78</v>
      </c>
      <c r="J315" s="101">
        <v>45111</v>
      </c>
      <c r="K315" s="154">
        <v>45117</v>
      </c>
      <c r="L315" s="111">
        <v>532.78</v>
      </c>
    </row>
    <row r="316" spans="2:12" ht="62.4">
      <c r="B316" s="102" t="s">
        <v>928</v>
      </c>
      <c r="C316" s="49" t="s">
        <v>700</v>
      </c>
      <c r="D316" s="49" t="s">
        <v>698</v>
      </c>
      <c r="E316" s="98" t="s">
        <v>929</v>
      </c>
      <c r="F316" s="85" t="s">
        <v>704</v>
      </c>
      <c r="G316" s="99" t="s">
        <v>930</v>
      </c>
      <c r="H316" s="87" t="s">
        <v>930</v>
      </c>
      <c r="I316" s="100">
        <v>5465.64</v>
      </c>
      <c r="J316" s="101">
        <v>45280</v>
      </c>
      <c r="K316" s="154">
        <v>45324</v>
      </c>
      <c r="L316" s="111">
        <v>5465.64</v>
      </c>
    </row>
    <row r="317" spans="2:12" ht="62.4">
      <c r="B317" s="161" t="s">
        <v>931</v>
      </c>
      <c r="C317" s="49" t="s">
        <v>700</v>
      </c>
      <c r="D317" s="49" t="s">
        <v>698</v>
      </c>
      <c r="E317" s="98" t="s">
        <v>932</v>
      </c>
      <c r="F317" s="85" t="s">
        <v>704</v>
      </c>
      <c r="G317" s="99" t="s">
        <v>933</v>
      </c>
      <c r="H317" s="87" t="s">
        <v>933</v>
      </c>
      <c r="I317" s="100">
        <v>3568</v>
      </c>
      <c r="J317" s="101">
        <v>45119</v>
      </c>
      <c r="K317" s="154">
        <v>45187</v>
      </c>
      <c r="L317" s="111">
        <v>3568</v>
      </c>
    </row>
    <row r="318" spans="2:12" ht="62.4">
      <c r="B318" s="162" t="s">
        <v>934</v>
      </c>
      <c r="C318" s="49" t="s">
        <v>700</v>
      </c>
      <c r="D318" s="49" t="s">
        <v>698</v>
      </c>
      <c r="E318" s="98" t="s">
        <v>935</v>
      </c>
      <c r="F318" s="45" t="s">
        <v>1103</v>
      </c>
      <c r="G318" s="99" t="s">
        <v>790</v>
      </c>
      <c r="H318" s="87" t="s">
        <v>790</v>
      </c>
      <c r="I318" s="100">
        <v>555.74</v>
      </c>
      <c r="J318" s="101">
        <v>45118</v>
      </c>
      <c r="K318" s="154">
        <v>45119</v>
      </c>
      <c r="L318" s="111">
        <v>555.74</v>
      </c>
    </row>
    <row r="319" spans="2:12" ht="93.6">
      <c r="B319" s="163" t="s">
        <v>936</v>
      </c>
      <c r="C319" s="49" t="s">
        <v>700</v>
      </c>
      <c r="D319" s="49" t="s">
        <v>698</v>
      </c>
      <c r="E319" s="98" t="s">
        <v>937</v>
      </c>
      <c r="F319" s="85" t="s">
        <v>579</v>
      </c>
      <c r="G319" s="99" t="s">
        <v>315</v>
      </c>
      <c r="H319" s="87" t="s">
        <v>315</v>
      </c>
      <c r="I319" s="100">
        <v>835.56</v>
      </c>
      <c r="J319" s="101">
        <v>45119</v>
      </c>
      <c r="K319" s="154">
        <v>45198</v>
      </c>
      <c r="L319" s="111">
        <v>835.56</v>
      </c>
    </row>
    <row r="320" spans="2:12" ht="62.4">
      <c r="B320" s="162" t="s">
        <v>938</v>
      </c>
      <c r="C320" s="49" t="s">
        <v>700</v>
      </c>
      <c r="D320" s="49" t="s">
        <v>698</v>
      </c>
      <c r="E320" s="98" t="s">
        <v>939</v>
      </c>
      <c r="F320" s="164" t="s">
        <v>704</v>
      </c>
      <c r="G320" s="99" t="s">
        <v>940</v>
      </c>
      <c r="H320" s="87" t="s">
        <v>940</v>
      </c>
      <c r="I320" s="100">
        <v>2432.7199999999998</v>
      </c>
      <c r="J320" s="101">
        <v>45118</v>
      </c>
      <c r="K320" s="154">
        <v>45128</v>
      </c>
      <c r="L320" s="111">
        <v>2432.7199999999998</v>
      </c>
    </row>
    <row r="321" spans="2:12" ht="46.8">
      <c r="B321" s="165" t="s">
        <v>941</v>
      </c>
      <c r="C321" s="49" t="s">
        <v>700</v>
      </c>
      <c r="D321" s="49" t="s">
        <v>698</v>
      </c>
      <c r="E321" s="98" t="s">
        <v>821</v>
      </c>
      <c r="F321" s="45" t="s">
        <v>1103</v>
      </c>
      <c r="G321" s="99" t="s">
        <v>724</v>
      </c>
      <c r="H321" s="99" t="s">
        <v>724</v>
      </c>
      <c r="I321" s="100">
        <v>45131</v>
      </c>
      <c r="J321" s="101">
        <v>358.05</v>
      </c>
      <c r="K321" s="154">
        <v>45135</v>
      </c>
      <c r="L321" s="111">
        <v>358.05</v>
      </c>
    </row>
    <row r="322" spans="2:12" ht="46.8">
      <c r="B322" s="161" t="s">
        <v>942</v>
      </c>
      <c r="C322" s="49" t="s">
        <v>700</v>
      </c>
      <c r="D322" s="49" t="s">
        <v>698</v>
      </c>
      <c r="E322" s="98" t="s">
        <v>943</v>
      </c>
      <c r="F322" s="45" t="s">
        <v>1103</v>
      </c>
      <c r="G322" s="99" t="s">
        <v>944</v>
      </c>
      <c r="H322" s="99" t="s">
        <v>944</v>
      </c>
      <c r="I322" s="100">
        <v>2205.3200000000002</v>
      </c>
      <c r="J322" s="101">
        <v>44927</v>
      </c>
      <c r="K322" s="154">
        <v>45291</v>
      </c>
      <c r="L322" s="111">
        <v>2205.3200000000002</v>
      </c>
    </row>
    <row r="323" spans="2:12" ht="93.6">
      <c r="B323" s="162" t="s">
        <v>945</v>
      </c>
      <c r="C323" s="49" t="s">
        <v>700</v>
      </c>
      <c r="D323" s="49" t="s">
        <v>698</v>
      </c>
      <c r="E323" s="98" t="s">
        <v>946</v>
      </c>
      <c r="F323" s="85" t="s">
        <v>579</v>
      </c>
      <c r="G323" s="139" t="s">
        <v>733</v>
      </c>
      <c r="H323" s="139" t="s">
        <v>733</v>
      </c>
      <c r="I323" s="100">
        <v>3096.93</v>
      </c>
      <c r="J323" s="101">
        <v>45133</v>
      </c>
      <c r="K323" s="154">
        <v>45148</v>
      </c>
      <c r="L323" s="111">
        <v>3096.93</v>
      </c>
    </row>
    <row r="324" spans="2:12" ht="46.8">
      <c r="B324" s="162" t="s">
        <v>947</v>
      </c>
      <c r="C324" s="49" t="s">
        <v>700</v>
      </c>
      <c r="D324" s="49" t="s">
        <v>698</v>
      </c>
      <c r="E324" s="98" t="s">
        <v>948</v>
      </c>
      <c r="F324" s="45" t="s">
        <v>1103</v>
      </c>
      <c r="G324" s="99" t="s">
        <v>767</v>
      </c>
      <c r="H324" s="99" t="s">
        <v>767</v>
      </c>
      <c r="I324" s="100">
        <v>52.6</v>
      </c>
      <c r="J324" s="101">
        <v>45133</v>
      </c>
      <c r="K324" s="154">
        <v>45138</v>
      </c>
      <c r="L324" s="111">
        <v>52.6</v>
      </c>
    </row>
    <row r="325" spans="2:12" ht="46.8">
      <c r="B325" s="162" t="s">
        <v>949</v>
      </c>
      <c r="C325" s="49" t="s">
        <v>700</v>
      </c>
      <c r="D325" s="49" t="s">
        <v>698</v>
      </c>
      <c r="E325" s="98" t="s">
        <v>741</v>
      </c>
      <c r="F325" s="45" t="s">
        <v>1103</v>
      </c>
      <c r="G325" s="99" t="s">
        <v>742</v>
      </c>
      <c r="H325" s="99" t="s">
        <v>742</v>
      </c>
      <c r="I325" s="100">
        <v>1742.94</v>
      </c>
      <c r="J325" s="101">
        <v>45133</v>
      </c>
      <c r="K325" s="154">
        <v>45138</v>
      </c>
      <c r="L325" s="111">
        <v>1742.94</v>
      </c>
    </row>
    <row r="326" spans="2:12" ht="46.8">
      <c r="B326" s="162" t="s">
        <v>950</v>
      </c>
      <c r="C326" s="49" t="s">
        <v>700</v>
      </c>
      <c r="D326" s="49" t="s">
        <v>698</v>
      </c>
      <c r="E326" s="98" t="s">
        <v>781</v>
      </c>
      <c r="F326" s="45" t="s">
        <v>1103</v>
      </c>
      <c r="G326" s="99" t="s">
        <v>721</v>
      </c>
      <c r="H326" s="49" t="s">
        <v>721</v>
      </c>
      <c r="I326" s="100">
        <v>1250</v>
      </c>
      <c r="J326" s="101">
        <v>45135</v>
      </c>
      <c r="K326" s="154">
        <v>45140</v>
      </c>
      <c r="L326" s="111">
        <v>1250</v>
      </c>
    </row>
    <row r="327" spans="2:12" ht="46.8">
      <c r="B327" s="166" t="s">
        <v>951</v>
      </c>
      <c r="C327" s="49" t="s">
        <v>700</v>
      </c>
      <c r="D327" s="49" t="s">
        <v>698</v>
      </c>
      <c r="E327" s="98" t="s">
        <v>952</v>
      </c>
      <c r="F327" s="45" t="s">
        <v>1103</v>
      </c>
      <c r="G327" s="99" t="s">
        <v>953</v>
      </c>
      <c r="H327" s="99" t="s">
        <v>953</v>
      </c>
      <c r="I327" s="100">
        <v>4095.15</v>
      </c>
      <c r="J327" s="101">
        <v>45149</v>
      </c>
      <c r="K327" s="154">
        <v>45169</v>
      </c>
      <c r="L327" s="111">
        <v>4095.15</v>
      </c>
    </row>
    <row r="328" spans="2:12" ht="46.8">
      <c r="B328" s="162" t="s">
        <v>954</v>
      </c>
      <c r="C328" s="49" t="s">
        <v>700</v>
      </c>
      <c r="D328" s="49" t="s">
        <v>698</v>
      </c>
      <c r="E328" s="98" t="s">
        <v>879</v>
      </c>
      <c r="F328" s="45" t="s">
        <v>1103</v>
      </c>
      <c r="G328" s="99" t="s">
        <v>784</v>
      </c>
      <c r="H328" s="99" t="s">
        <v>784</v>
      </c>
      <c r="I328" s="100">
        <v>582.44000000000005</v>
      </c>
      <c r="J328" s="101">
        <v>45152</v>
      </c>
      <c r="K328" s="154">
        <v>45152</v>
      </c>
      <c r="L328" s="111">
        <v>582.44000000000005</v>
      </c>
    </row>
    <row r="329" spans="2:12" ht="62.4">
      <c r="B329" s="162" t="s">
        <v>955</v>
      </c>
      <c r="C329" s="49" t="s">
        <v>700</v>
      </c>
      <c r="D329" s="49" t="s">
        <v>698</v>
      </c>
      <c r="E329" s="98" t="s">
        <v>956</v>
      </c>
      <c r="F329" s="45" t="s">
        <v>1103</v>
      </c>
      <c r="G329" s="87" t="s">
        <v>957</v>
      </c>
      <c r="H329" s="87" t="s">
        <v>957</v>
      </c>
      <c r="I329" s="100">
        <v>189.91</v>
      </c>
      <c r="J329" s="101">
        <v>189.91</v>
      </c>
      <c r="K329" s="154">
        <v>45152</v>
      </c>
      <c r="L329" s="111">
        <v>189.91</v>
      </c>
    </row>
    <row r="330" spans="2:12" ht="46.8">
      <c r="B330" s="162" t="s">
        <v>958</v>
      </c>
      <c r="C330" s="49" t="s">
        <v>700</v>
      </c>
      <c r="D330" s="49" t="s">
        <v>698</v>
      </c>
      <c r="E330" s="98" t="s">
        <v>821</v>
      </c>
      <c r="F330" s="45" t="s">
        <v>1103</v>
      </c>
      <c r="G330" s="99" t="s">
        <v>724</v>
      </c>
      <c r="H330" s="99" t="s">
        <v>724</v>
      </c>
      <c r="I330" s="100">
        <v>272.63</v>
      </c>
      <c r="J330" s="101">
        <v>45132</v>
      </c>
      <c r="K330" s="154">
        <v>45138</v>
      </c>
      <c r="L330" s="111">
        <v>272.63</v>
      </c>
    </row>
    <row r="331" spans="2:12" ht="62.4">
      <c r="B331" s="167" t="s">
        <v>959</v>
      </c>
      <c r="C331" s="49" t="s">
        <v>700</v>
      </c>
      <c r="D331" s="49" t="s">
        <v>698</v>
      </c>
      <c r="E331" s="98" t="s">
        <v>960</v>
      </c>
      <c r="F331" s="45" t="s">
        <v>1103</v>
      </c>
      <c r="G331" s="99" t="s">
        <v>779</v>
      </c>
      <c r="H331" s="99" t="s">
        <v>779</v>
      </c>
      <c r="I331" s="100">
        <v>123.96</v>
      </c>
      <c r="J331" s="101">
        <v>45154</v>
      </c>
      <c r="K331" s="154">
        <v>45174</v>
      </c>
      <c r="L331" s="111">
        <v>123.96</v>
      </c>
    </row>
    <row r="332" spans="2:12" ht="46.8">
      <c r="B332" s="167" t="s">
        <v>961</v>
      </c>
      <c r="C332" s="49" t="s">
        <v>700</v>
      </c>
      <c r="D332" s="49" t="s">
        <v>698</v>
      </c>
      <c r="E332" s="98" t="s">
        <v>821</v>
      </c>
      <c r="F332" s="45" t="s">
        <v>1103</v>
      </c>
      <c r="G332" s="99" t="s">
        <v>724</v>
      </c>
      <c r="H332" s="99" t="s">
        <v>724</v>
      </c>
      <c r="I332" s="100">
        <v>614.35</v>
      </c>
      <c r="J332" s="101">
        <v>45139</v>
      </c>
      <c r="K332" s="154">
        <v>45162</v>
      </c>
      <c r="L332" s="111">
        <v>614.35</v>
      </c>
    </row>
    <row r="333" spans="2:12" ht="62.4">
      <c r="B333" s="167" t="s">
        <v>962</v>
      </c>
      <c r="C333" s="49" t="s">
        <v>700</v>
      </c>
      <c r="D333" s="49" t="s">
        <v>698</v>
      </c>
      <c r="E333" s="98" t="s">
        <v>963</v>
      </c>
      <c r="F333" s="85" t="s">
        <v>704</v>
      </c>
      <c r="G333" s="87" t="s">
        <v>964</v>
      </c>
      <c r="H333" s="87" t="s">
        <v>964</v>
      </c>
      <c r="I333" s="100">
        <v>94654.98</v>
      </c>
      <c r="J333" s="101">
        <v>45274</v>
      </c>
      <c r="K333" s="154">
        <v>45278</v>
      </c>
      <c r="L333" s="111">
        <v>94654.98</v>
      </c>
    </row>
    <row r="334" spans="2:12" ht="93.6">
      <c r="B334" s="167" t="s">
        <v>965</v>
      </c>
      <c r="C334" s="49" t="s">
        <v>700</v>
      </c>
      <c r="D334" s="49" t="s">
        <v>698</v>
      </c>
      <c r="E334" s="98" t="s">
        <v>966</v>
      </c>
      <c r="F334" s="85" t="s">
        <v>704</v>
      </c>
      <c r="G334" s="87" t="s">
        <v>967</v>
      </c>
      <c r="H334" s="87" t="s">
        <v>967</v>
      </c>
      <c r="I334" s="100">
        <f>516.46*2</f>
        <v>1032.92</v>
      </c>
      <c r="J334" s="101">
        <v>45216</v>
      </c>
      <c r="K334" s="154">
        <v>45291</v>
      </c>
      <c r="L334" s="111"/>
    </row>
    <row r="335" spans="2:12" ht="62.4">
      <c r="B335" s="167" t="s">
        <v>968</v>
      </c>
      <c r="C335" s="49" t="s">
        <v>700</v>
      </c>
      <c r="D335" s="49" t="s">
        <v>698</v>
      </c>
      <c r="E335" s="98" t="s">
        <v>969</v>
      </c>
      <c r="F335" s="85" t="s">
        <v>704</v>
      </c>
      <c r="G335" s="87" t="s">
        <v>970</v>
      </c>
      <c r="H335" s="87" t="s">
        <v>970</v>
      </c>
      <c r="I335" s="100">
        <v>1497.5</v>
      </c>
      <c r="J335" s="101">
        <v>45173</v>
      </c>
      <c r="K335" s="154">
        <v>45184</v>
      </c>
      <c r="L335" s="111">
        <v>1497.5</v>
      </c>
    </row>
    <row r="336" spans="2:12" ht="93.6">
      <c r="B336" s="168" t="s">
        <v>971</v>
      </c>
      <c r="C336" s="49" t="s">
        <v>700</v>
      </c>
      <c r="D336" s="49" t="s">
        <v>698</v>
      </c>
      <c r="E336" s="144" t="s">
        <v>972</v>
      </c>
      <c r="F336" s="85" t="s">
        <v>579</v>
      </c>
      <c r="G336" s="99" t="s">
        <v>793</v>
      </c>
      <c r="H336" s="49" t="s">
        <v>793</v>
      </c>
      <c r="I336" s="100">
        <v>4577.28</v>
      </c>
      <c r="J336" s="101">
        <v>45180</v>
      </c>
      <c r="K336" s="154">
        <v>45198</v>
      </c>
      <c r="L336" s="111">
        <v>4577.28</v>
      </c>
    </row>
    <row r="337" spans="2:12" ht="62.4">
      <c r="B337" s="162" t="s">
        <v>973</v>
      </c>
      <c r="C337" s="49" t="s">
        <v>700</v>
      </c>
      <c r="D337" s="49" t="s">
        <v>698</v>
      </c>
      <c r="E337" s="144" t="s">
        <v>974</v>
      </c>
      <c r="F337" s="85" t="s">
        <v>704</v>
      </c>
      <c r="G337" s="87" t="s">
        <v>975</v>
      </c>
      <c r="H337" s="87" t="s">
        <v>975</v>
      </c>
      <c r="I337" s="100">
        <v>1766.03</v>
      </c>
      <c r="J337" s="101">
        <v>45173</v>
      </c>
      <c r="K337" s="154">
        <v>45199</v>
      </c>
      <c r="L337" s="111">
        <v>1766.03</v>
      </c>
    </row>
    <row r="338" spans="2:12" ht="62.4">
      <c r="B338" s="162" t="s">
        <v>976</v>
      </c>
      <c r="C338" s="49" t="s">
        <v>700</v>
      </c>
      <c r="D338" s="49" t="s">
        <v>698</v>
      </c>
      <c r="E338" s="144" t="s">
        <v>977</v>
      </c>
      <c r="F338" s="85" t="s">
        <v>704</v>
      </c>
      <c r="G338" s="87" t="s">
        <v>978</v>
      </c>
      <c r="H338" s="87" t="s">
        <v>978</v>
      </c>
      <c r="I338" s="100">
        <v>500</v>
      </c>
      <c r="J338" s="101">
        <v>45173</v>
      </c>
      <c r="K338" s="154">
        <v>45217</v>
      </c>
      <c r="L338" s="111">
        <v>500</v>
      </c>
    </row>
    <row r="339" spans="2:12" ht="46.8">
      <c r="B339" s="162" t="s">
        <v>979</v>
      </c>
      <c r="C339" s="49" t="s">
        <v>700</v>
      </c>
      <c r="D339" s="49" t="s">
        <v>698</v>
      </c>
      <c r="E339" s="98" t="s">
        <v>980</v>
      </c>
      <c r="F339" s="45" t="s">
        <v>1103</v>
      </c>
      <c r="G339" s="99" t="s">
        <v>721</v>
      </c>
      <c r="H339" s="99" t="s">
        <v>721</v>
      </c>
      <c r="I339" s="100">
        <v>2016.21</v>
      </c>
      <c r="J339" s="101">
        <v>45176</v>
      </c>
      <c r="K339" s="154">
        <v>45190</v>
      </c>
      <c r="L339" s="111">
        <v>2016.21</v>
      </c>
    </row>
    <row r="340" spans="2:12" ht="62.4">
      <c r="B340" s="162" t="s">
        <v>981</v>
      </c>
      <c r="C340" s="49" t="s">
        <v>700</v>
      </c>
      <c r="D340" s="49" t="s">
        <v>698</v>
      </c>
      <c r="E340" s="98" t="s">
        <v>982</v>
      </c>
      <c r="F340" s="85" t="s">
        <v>704</v>
      </c>
      <c r="G340" s="99" t="s">
        <v>195</v>
      </c>
      <c r="H340" s="49" t="s">
        <v>195</v>
      </c>
      <c r="I340" s="100">
        <v>6</v>
      </c>
      <c r="J340" s="101">
        <v>45170</v>
      </c>
      <c r="K340" s="154">
        <v>45199</v>
      </c>
      <c r="L340" s="111">
        <v>6</v>
      </c>
    </row>
    <row r="341" spans="2:12" ht="62.4">
      <c r="B341" s="162" t="s">
        <v>983</v>
      </c>
      <c r="C341" s="49" t="s">
        <v>700</v>
      </c>
      <c r="D341" s="49" t="s">
        <v>698</v>
      </c>
      <c r="E341" s="144" t="s">
        <v>984</v>
      </c>
      <c r="F341" s="85" t="s">
        <v>704</v>
      </c>
      <c r="G341" s="87" t="s">
        <v>985</v>
      </c>
      <c r="H341" s="87" t="s">
        <v>985</v>
      </c>
      <c r="I341" s="100">
        <v>21870</v>
      </c>
      <c r="J341" s="101">
        <v>45226</v>
      </c>
      <c r="K341" s="154">
        <v>45226</v>
      </c>
      <c r="L341" s="111">
        <v>21870</v>
      </c>
    </row>
    <row r="342" spans="2:12" ht="62.4">
      <c r="B342" s="162" t="s">
        <v>986</v>
      </c>
      <c r="C342" s="49" t="s">
        <v>700</v>
      </c>
      <c r="D342" s="49" t="s">
        <v>698</v>
      </c>
      <c r="E342" s="98" t="s">
        <v>987</v>
      </c>
      <c r="F342" s="85" t="s">
        <v>704</v>
      </c>
      <c r="G342" s="99" t="s">
        <v>779</v>
      </c>
      <c r="H342" s="87" t="s">
        <v>779</v>
      </c>
      <c r="I342" s="100">
        <v>2622.95</v>
      </c>
      <c r="J342" s="101">
        <v>45184</v>
      </c>
      <c r="K342" s="154">
        <v>45201</v>
      </c>
      <c r="L342" s="111">
        <v>2622.95</v>
      </c>
    </row>
    <row r="343" spans="2:12" ht="46.8">
      <c r="B343" s="162" t="s">
        <v>988</v>
      </c>
      <c r="C343" s="49" t="s">
        <v>700</v>
      </c>
      <c r="D343" s="49" t="s">
        <v>698</v>
      </c>
      <c r="E343" s="98" t="s">
        <v>741</v>
      </c>
      <c r="F343" s="45" t="s">
        <v>1103</v>
      </c>
      <c r="G343" s="99" t="s">
        <v>742</v>
      </c>
      <c r="H343" s="99" t="s">
        <v>742</v>
      </c>
      <c r="I343" s="100">
        <v>3224.45</v>
      </c>
      <c r="J343" s="101">
        <v>45257</v>
      </c>
      <c r="K343" s="154">
        <v>45257</v>
      </c>
      <c r="L343" s="111">
        <v>3224.45</v>
      </c>
    </row>
    <row r="344" spans="2:12" ht="62.4">
      <c r="B344" s="162" t="s">
        <v>989</v>
      </c>
      <c r="C344" s="49" t="s">
        <v>700</v>
      </c>
      <c r="D344" s="49" t="s">
        <v>698</v>
      </c>
      <c r="E344" s="142" t="s">
        <v>990</v>
      </c>
      <c r="F344" s="45" t="s">
        <v>1103</v>
      </c>
      <c r="G344" s="99" t="s">
        <v>770</v>
      </c>
      <c r="H344" s="99" t="s">
        <v>770</v>
      </c>
      <c r="I344" s="100">
        <v>4050.3</v>
      </c>
      <c r="J344" s="101"/>
      <c r="K344" s="154">
        <v>45245</v>
      </c>
      <c r="L344" s="111">
        <v>4050.3</v>
      </c>
    </row>
    <row r="345" spans="2:12" ht="93.6">
      <c r="B345" s="162" t="s">
        <v>991</v>
      </c>
      <c r="C345" s="49" t="s">
        <v>700</v>
      </c>
      <c r="D345" s="49" t="s">
        <v>698</v>
      </c>
      <c r="E345" s="144" t="s">
        <v>992</v>
      </c>
      <c r="F345" s="85" t="s">
        <v>579</v>
      </c>
      <c r="G345" s="139" t="s">
        <v>733</v>
      </c>
      <c r="H345" s="139" t="s">
        <v>733</v>
      </c>
      <c r="I345" s="100">
        <v>18405.46</v>
      </c>
      <c r="J345" s="101">
        <v>45196</v>
      </c>
      <c r="K345" s="154">
        <v>45257</v>
      </c>
      <c r="L345" s="111">
        <v>18405.46</v>
      </c>
    </row>
    <row r="346" spans="2:12" ht="62.4">
      <c r="B346" s="166" t="s">
        <v>993</v>
      </c>
      <c r="C346" s="49" t="s">
        <v>700</v>
      </c>
      <c r="D346" s="49" t="s">
        <v>698</v>
      </c>
      <c r="E346" s="98" t="s">
        <v>994</v>
      </c>
      <c r="F346" s="45" t="s">
        <v>1103</v>
      </c>
      <c r="G346" s="99" t="s">
        <v>910</v>
      </c>
      <c r="H346" s="99" t="s">
        <v>910</v>
      </c>
      <c r="I346" s="100">
        <v>1085.3499999999999</v>
      </c>
      <c r="J346" s="101">
        <v>45165</v>
      </c>
      <c r="K346" s="154">
        <v>45279</v>
      </c>
      <c r="L346" s="111">
        <v>1085.3499999999999</v>
      </c>
    </row>
    <row r="347" spans="2:12" ht="46.8">
      <c r="B347" s="162" t="s">
        <v>995</v>
      </c>
      <c r="C347" s="49" t="s">
        <v>700</v>
      </c>
      <c r="D347" s="49" t="s">
        <v>698</v>
      </c>
      <c r="E347" s="144" t="s">
        <v>996</v>
      </c>
      <c r="F347" s="45" t="s">
        <v>1103</v>
      </c>
      <c r="G347" s="99" t="s">
        <v>776</v>
      </c>
      <c r="H347" s="99" t="s">
        <v>776</v>
      </c>
      <c r="I347" s="100">
        <v>522</v>
      </c>
      <c r="J347" s="101">
        <v>45216</v>
      </c>
      <c r="K347" s="154">
        <v>45274</v>
      </c>
      <c r="L347" s="111">
        <v>522</v>
      </c>
    </row>
    <row r="348" spans="2:12" ht="46.8">
      <c r="B348" s="162" t="s">
        <v>997</v>
      </c>
      <c r="C348" s="49" t="s">
        <v>700</v>
      </c>
      <c r="D348" s="49" t="s">
        <v>698</v>
      </c>
      <c r="E348" s="144" t="s">
        <v>998</v>
      </c>
      <c r="F348" s="45" t="s">
        <v>1103</v>
      </c>
      <c r="G348" s="87" t="s">
        <v>999</v>
      </c>
      <c r="H348" s="87" t="s">
        <v>999</v>
      </c>
      <c r="I348" s="100">
        <f>108.16+147.2+122.24+217.92+103.36+80.96+110.72+100.48+87.36</f>
        <v>1078.4000000000001</v>
      </c>
      <c r="J348" s="101">
        <v>45206</v>
      </c>
      <c r="K348" s="154">
        <v>45291</v>
      </c>
      <c r="L348" s="111">
        <v>1078.4000000000001</v>
      </c>
    </row>
    <row r="349" spans="2:12" ht="46.8">
      <c r="B349" s="162" t="s">
        <v>1000</v>
      </c>
      <c r="C349" s="49" t="s">
        <v>700</v>
      </c>
      <c r="D349" s="49" t="s">
        <v>698</v>
      </c>
      <c r="E349" s="144" t="s">
        <v>1001</v>
      </c>
      <c r="F349" s="45" t="s">
        <v>1103</v>
      </c>
      <c r="G349" s="99" t="s">
        <v>767</v>
      </c>
      <c r="H349" s="99" t="s">
        <v>767</v>
      </c>
      <c r="I349" s="100">
        <v>264.93</v>
      </c>
      <c r="J349" s="101">
        <v>45243</v>
      </c>
      <c r="K349" s="154">
        <v>45243</v>
      </c>
      <c r="L349" s="111">
        <v>264.93</v>
      </c>
    </row>
    <row r="350" spans="2:12" ht="62.4">
      <c r="B350" s="162" t="s">
        <v>1002</v>
      </c>
      <c r="C350" s="49" t="s">
        <v>700</v>
      </c>
      <c r="D350" s="49" t="s">
        <v>698</v>
      </c>
      <c r="E350" s="144" t="s">
        <v>1003</v>
      </c>
      <c r="F350" s="85" t="s">
        <v>704</v>
      </c>
      <c r="G350" s="87" t="s">
        <v>957</v>
      </c>
      <c r="H350" s="87" t="s">
        <v>957</v>
      </c>
      <c r="I350" s="100">
        <v>1734.83</v>
      </c>
      <c r="J350" s="101">
        <v>45224</v>
      </c>
      <c r="K350" s="154">
        <v>45224</v>
      </c>
      <c r="L350" s="111">
        <v>1734.83</v>
      </c>
    </row>
    <row r="351" spans="2:12" ht="93.6">
      <c r="B351" s="162" t="s">
        <v>1004</v>
      </c>
      <c r="C351" s="49" t="s">
        <v>700</v>
      </c>
      <c r="D351" s="49" t="s">
        <v>698</v>
      </c>
      <c r="E351" s="144" t="s">
        <v>1005</v>
      </c>
      <c r="F351" s="85" t="s">
        <v>579</v>
      </c>
      <c r="G351" s="139" t="s">
        <v>733</v>
      </c>
      <c r="H351" s="139" t="s">
        <v>733</v>
      </c>
      <c r="I351" s="100">
        <v>15165.06</v>
      </c>
      <c r="J351" s="101">
        <v>45257</v>
      </c>
      <c r="K351" s="154">
        <v>45258</v>
      </c>
      <c r="L351" s="111">
        <v>15165.06</v>
      </c>
    </row>
    <row r="352" spans="2:12" ht="62.4">
      <c r="B352" s="162" t="s">
        <v>1006</v>
      </c>
      <c r="C352" s="49" t="s">
        <v>700</v>
      </c>
      <c r="D352" s="49" t="s">
        <v>698</v>
      </c>
      <c r="E352" s="144" t="s">
        <v>1007</v>
      </c>
      <c r="F352" s="85" t="s">
        <v>704</v>
      </c>
      <c r="G352" s="99" t="s">
        <v>889</v>
      </c>
      <c r="H352" s="99" t="s">
        <v>889</v>
      </c>
      <c r="I352" s="100">
        <v>2549.13</v>
      </c>
      <c r="J352" s="101">
        <v>45206</v>
      </c>
      <c r="K352" s="154">
        <v>45210</v>
      </c>
      <c r="L352" s="111">
        <v>2549.13</v>
      </c>
    </row>
    <row r="353" spans="2:12" ht="62.4">
      <c r="B353" s="162" t="s">
        <v>1008</v>
      </c>
      <c r="C353" s="49" t="s">
        <v>700</v>
      </c>
      <c r="D353" s="49" t="s">
        <v>698</v>
      </c>
      <c r="E353" s="98" t="s">
        <v>1009</v>
      </c>
      <c r="F353" s="85" t="s">
        <v>704</v>
      </c>
      <c r="G353" s="87" t="s">
        <v>889</v>
      </c>
      <c r="H353" s="87" t="s">
        <v>889</v>
      </c>
      <c r="I353" s="100">
        <v>681.84</v>
      </c>
      <c r="J353" s="101">
        <v>45206</v>
      </c>
      <c r="K353" s="154">
        <v>45210</v>
      </c>
      <c r="L353" s="111">
        <v>681.84</v>
      </c>
    </row>
    <row r="354" spans="2:12" ht="62.4">
      <c r="B354" s="162" t="s">
        <v>1010</v>
      </c>
      <c r="C354" s="49" t="s">
        <v>700</v>
      </c>
      <c r="D354" s="49" t="s">
        <v>698</v>
      </c>
      <c r="E354" s="98" t="s">
        <v>1011</v>
      </c>
      <c r="F354" s="45" t="s">
        <v>1103</v>
      </c>
      <c r="G354" s="87" t="s">
        <v>964</v>
      </c>
      <c r="H354" s="87" t="s">
        <v>964</v>
      </c>
      <c r="I354" s="100">
        <v>3526</v>
      </c>
      <c r="J354" s="101">
        <v>45216</v>
      </c>
      <c r="K354" s="154">
        <v>45280</v>
      </c>
      <c r="L354" s="111">
        <v>3526</v>
      </c>
    </row>
    <row r="355" spans="2:12" ht="78">
      <c r="B355" s="162" t="s">
        <v>1012</v>
      </c>
      <c r="C355" s="49" t="s">
        <v>700</v>
      </c>
      <c r="D355" s="49" t="s">
        <v>698</v>
      </c>
      <c r="E355" s="98" t="s">
        <v>1013</v>
      </c>
      <c r="F355" s="85" t="s">
        <v>704</v>
      </c>
      <c r="G355" s="87" t="s">
        <v>1014</v>
      </c>
      <c r="H355" s="87" t="s">
        <v>1014</v>
      </c>
      <c r="I355" s="100">
        <v>22685.42</v>
      </c>
      <c r="J355" s="101">
        <v>45216</v>
      </c>
      <c r="K355" s="154">
        <v>45282</v>
      </c>
      <c r="L355" s="111">
        <v>22685.42</v>
      </c>
    </row>
    <row r="356" spans="2:12" ht="46.8">
      <c r="B356" s="162" t="s">
        <v>1015</v>
      </c>
      <c r="C356" s="49" t="s">
        <v>700</v>
      </c>
      <c r="D356" s="49" t="s">
        <v>698</v>
      </c>
      <c r="E356" s="98" t="s">
        <v>821</v>
      </c>
      <c r="F356" s="45" t="s">
        <v>1103</v>
      </c>
      <c r="G356" s="99" t="s">
        <v>724</v>
      </c>
      <c r="H356" s="99" t="s">
        <v>724</v>
      </c>
      <c r="I356" s="100">
        <v>2126.85</v>
      </c>
      <c r="J356" s="101">
        <v>45209</v>
      </c>
      <c r="K356" s="154">
        <v>45215</v>
      </c>
      <c r="L356" s="111">
        <v>2128.85</v>
      </c>
    </row>
    <row r="357" spans="2:12" ht="62.4">
      <c r="B357" s="162" t="s">
        <v>1016</v>
      </c>
      <c r="C357" s="49" t="s">
        <v>700</v>
      </c>
      <c r="D357" s="49" t="s">
        <v>698</v>
      </c>
      <c r="E357" s="144" t="s">
        <v>1017</v>
      </c>
      <c r="F357" s="85" t="s">
        <v>704</v>
      </c>
      <c r="G357" s="87" t="s">
        <v>1018</v>
      </c>
      <c r="H357" s="87" t="s">
        <v>1018</v>
      </c>
      <c r="I357" s="100">
        <v>3660.77</v>
      </c>
      <c r="J357" s="101">
        <v>45216</v>
      </c>
      <c r="K357" s="154">
        <v>45230</v>
      </c>
      <c r="L357" s="111">
        <v>3660.77</v>
      </c>
    </row>
    <row r="358" spans="2:12" ht="62.4">
      <c r="B358" s="162" t="s">
        <v>1019</v>
      </c>
      <c r="C358" s="49" t="s">
        <v>700</v>
      </c>
      <c r="D358" s="49" t="s">
        <v>698</v>
      </c>
      <c r="E358" s="98" t="s">
        <v>1020</v>
      </c>
      <c r="F358" s="85" t="s">
        <v>704</v>
      </c>
      <c r="G358" s="87" t="s">
        <v>1018</v>
      </c>
      <c r="H358" s="87" t="s">
        <v>1018</v>
      </c>
      <c r="I358" s="100">
        <v>706.89</v>
      </c>
      <c r="J358" s="101">
        <v>45258</v>
      </c>
      <c r="K358" s="154">
        <v>45258</v>
      </c>
      <c r="L358" s="111">
        <v>706.89</v>
      </c>
    </row>
    <row r="359" spans="2:12" ht="62.4">
      <c r="B359" s="162" t="s">
        <v>1021</v>
      </c>
      <c r="C359" s="49" t="s">
        <v>700</v>
      </c>
      <c r="D359" s="49" t="s">
        <v>698</v>
      </c>
      <c r="E359" s="98" t="s">
        <v>1022</v>
      </c>
      <c r="F359" s="85" t="s">
        <v>704</v>
      </c>
      <c r="G359" s="87" t="s">
        <v>1023</v>
      </c>
      <c r="H359" s="87" t="s">
        <v>1023</v>
      </c>
      <c r="I359" s="100">
        <v>484.43</v>
      </c>
      <c r="J359" s="101">
        <v>45276</v>
      </c>
      <c r="K359" s="154" t="s">
        <v>1024</v>
      </c>
      <c r="L359" s="111">
        <v>484.43</v>
      </c>
    </row>
    <row r="360" spans="2:12" ht="62.4">
      <c r="B360" s="162" t="s">
        <v>1025</v>
      </c>
      <c r="C360" s="49" t="s">
        <v>700</v>
      </c>
      <c r="D360" s="49" t="s">
        <v>698</v>
      </c>
      <c r="E360" s="144" t="s">
        <v>1026</v>
      </c>
      <c r="F360" s="85" t="s">
        <v>704</v>
      </c>
      <c r="G360" s="87" t="s">
        <v>865</v>
      </c>
      <c r="H360" s="87" t="s">
        <v>865</v>
      </c>
      <c r="I360" s="100">
        <v>8200</v>
      </c>
      <c r="J360" s="101">
        <v>45216</v>
      </c>
      <c r="K360" s="154">
        <v>45282</v>
      </c>
      <c r="L360" s="111">
        <f>1737+5462.7</f>
        <v>7199.7</v>
      </c>
    </row>
    <row r="361" spans="2:12" ht="62.4">
      <c r="B361" s="162" t="s">
        <v>1027</v>
      </c>
      <c r="C361" s="49" t="s">
        <v>700</v>
      </c>
      <c r="D361" s="49" t="s">
        <v>698</v>
      </c>
      <c r="E361" s="144" t="s">
        <v>1028</v>
      </c>
      <c r="F361" s="85" t="s">
        <v>704</v>
      </c>
      <c r="G361" s="87" t="s">
        <v>1029</v>
      </c>
      <c r="H361" s="87" t="s">
        <v>1030</v>
      </c>
      <c r="I361" s="100">
        <v>109444</v>
      </c>
      <c r="J361" s="101">
        <v>45289</v>
      </c>
      <c r="K361" s="154"/>
      <c r="L361" s="111">
        <v>2023</v>
      </c>
    </row>
    <row r="362" spans="2:12" ht="62.4">
      <c r="B362" s="162" t="s">
        <v>1031</v>
      </c>
      <c r="C362" s="49" t="s">
        <v>700</v>
      </c>
      <c r="D362" s="49" t="s">
        <v>698</v>
      </c>
      <c r="E362" s="98" t="s">
        <v>1032</v>
      </c>
      <c r="F362" s="85" t="s">
        <v>704</v>
      </c>
      <c r="G362" s="87" t="s">
        <v>1033</v>
      </c>
      <c r="H362" s="87" t="s">
        <v>1033</v>
      </c>
      <c r="I362" s="100">
        <v>360.74</v>
      </c>
      <c r="J362" s="101">
        <v>45216</v>
      </c>
      <c r="K362" s="154">
        <v>45230</v>
      </c>
      <c r="L362" s="111">
        <v>360.74</v>
      </c>
    </row>
    <row r="363" spans="2:12" ht="46.8">
      <c r="B363" s="162" t="s">
        <v>1034</v>
      </c>
      <c r="C363" s="49" t="s">
        <v>700</v>
      </c>
      <c r="D363" s="49" t="s">
        <v>698</v>
      </c>
      <c r="E363" s="144" t="s">
        <v>1035</v>
      </c>
      <c r="F363" s="45" t="s">
        <v>1103</v>
      </c>
      <c r="G363" s="87" t="s">
        <v>1036</v>
      </c>
      <c r="H363" s="87" t="s">
        <v>790</v>
      </c>
      <c r="I363" s="100">
        <v>432.69</v>
      </c>
      <c r="J363" s="101">
        <v>45216</v>
      </c>
      <c r="K363" s="154">
        <v>45220</v>
      </c>
      <c r="L363" s="111">
        <v>432.69</v>
      </c>
    </row>
    <row r="364" spans="2:12" ht="78">
      <c r="B364" s="162" t="s">
        <v>1037</v>
      </c>
      <c r="C364" s="49" t="s">
        <v>700</v>
      </c>
      <c r="D364" s="49" t="s">
        <v>698</v>
      </c>
      <c r="E364" s="98" t="s">
        <v>1038</v>
      </c>
      <c r="F364" s="85" t="s">
        <v>704</v>
      </c>
      <c r="G364" s="99" t="s">
        <v>810</v>
      </c>
      <c r="H364" s="99" t="s">
        <v>810</v>
      </c>
      <c r="I364" s="100">
        <v>5000</v>
      </c>
      <c r="J364" s="101"/>
      <c r="K364" s="154"/>
      <c r="L364" s="111">
        <v>5000</v>
      </c>
    </row>
    <row r="365" spans="2:12" ht="46.8">
      <c r="B365" s="162" t="s">
        <v>1039</v>
      </c>
      <c r="C365" s="49" t="s">
        <v>700</v>
      </c>
      <c r="D365" s="49" t="s">
        <v>698</v>
      </c>
      <c r="E365" s="98" t="s">
        <v>1040</v>
      </c>
      <c r="F365" s="45" t="s">
        <v>1103</v>
      </c>
      <c r="G365" s="87" t="s">
        <v>1041</v>
      </c>
      <c r="H365" s="87" t="s">
        <v>1041</v>
      </c>
      <c r="I365" s="100">
        <v>402.5</v>
      </c>
      <c r="J365" s="101">
        <v>45224</v>
      </c>
      <c r="K365" s="154">
        <v>45224</v>
      </c>
      <c r="L365" s="111">
        <v>402.5</v>
      </c>
    </row>
    <row r="366" spans="2:12" ht="46.8">
      <c r="B366" s="162" t="s">
        <v>1042</v>
      </c>
      <c r="C366" s="49" t="s">
        <v>700</v>
      </c>
      <c r="D366" s="49" t="s">
        <v>698</v>
      </c>
      <c r="E366" s="98" t="s">
        <v>1043</v>
      </c>
      <c r="F366" s="45" t="s">
        <v>1103</v>
      </c>
      <c r="G366" s="87" t="s">
        <v>1044</v>
      </c>
      <c r="H366" s="87" t="s">
        <v>1044</v>
      </c>
      <c r="I366" s="100">
        <v>6.39</v>
      </c>
      <c r="J366" s="101">
        <v>45238</v>
      </c>
      <c r="K366" s="154">
        <v>45238</v>
      </c>
      <c r="L366" s="111">
        <v>6.39</v>
      </c>
    </row>
    <row r="367" spans="2:12" ht="46.8">
      <c r="B367" s="162" t="s">
        <v>988</v>
      </c>
      <c r="C367" s="49" t="s">
        <v>700</v>
      </c>
      <c r="D367" s="49" t="s">
        <v>698</v>
      </c>
      <c r="E367" s="98" t="s">
        <v>741</v>
      </c>
      <c r="F367" s="45" t="s">
        <v>1103</v>
      </c>
      <c r="G367" s="99" t="s">
        <v>742</v>
      </c>
      <c r="H367" s="99" t="s">
        <v>742</v>
      </c>
      <c r="I367" s="100">
        <v>3224.45</v>
      </c>
      <c r="J367" s="101">
        <v>45257</v>
      </c>
      <c r="K367" s="154">
        <v>45257</v>
      </c>
      <c r="L367" s="111">
        <v>3224.45</v>
      </c>
    </row>
    <row r="368" spans="2:12" ht="93.6">
      <c r="B368" s="169" t="s">
        <v>1045</v>
      </c>
      <c r="C368" s="49" t="s">
        <v>700</v>
      </c>
      <c r="D368" s="49" t="s">
        <v>698</v>
      </c>
      <c r="E368" s="144" t="s">
        <v>972</v>
      </c>
      <c r="F368" s="85" t="s">
        <v>579</v>
      </c>
      <c r="G368" s="99" t="s">
        <v>793</v>
      </c>
      <c r="H368" s="49" t="s">
        <v>793</v>
      </c>
      <c r="I368" s="100">
        <f>912.78+3347.13</f>
        <v>4259.91</v>
      </c>
      <c r="J368" s="101">
        <v>45267</v>
      </c>
      <c r="K368" s="154">
        <v>45280</v>
      </c>
      <c r="L368" s="111">
        <f>I368</f>
        <v>4259.91</v>
      </c>
    </row>
    <row r="369" spans="2:12" ht="46.8">
      <c r="B369" s="167" t="s">
        <v>1046</v>
      </c>
      <c r="C369" s="49" t="s">
        <v>700</v>
      </c>
      <c r="D369" s="49" t="s">
        <v>698</v>
      </c>
      <c r="E369" s="98" t="s">
        <v>980</v>
      </c>
      <c r="F369" s="45" t="s">
        <v>1103</v>
      </c>
      <c r="G369" s="99" t="s">
        <v>721</v>
      </c>
      <c r="H369" s="99" t="s">
        <v>721</v>
      </c>
      <c r="I369" s="100">
        <v>2049.1799999999998</v>
      </c>
      <c r="J369" s="101">
        <v>45274</v>
      </c>
      <c r="K369" s="154">
        <v>45274</v>
      </c>
      <c r="L369" s="111">
        <v>2049.1799999999998</v>
      </c>
    </row>
    <row r="370" spans="2:12" ht="46.8">
      <c r="B370" s="162" t="s">
        <v>1047</v>
      </c>
      <c r="C370" s="49" t="s">
        <v>700</v>
      </c>
      <c r="D370" s="49" t="s">
        <v>698</v>
      </c>
      <c r="E370" s="98" t="s">
        <v>1048</v>
      </c>
      <c r="F370" s="45" t="s">
        <v>1103</v>
      </c>
      <c r="G370" s="99" t="s">
        <v>767</v>
      </c>
      <c r="H370" s="99" t="s">
        <v>767</v>
      </c>
      <c r="I370" s="100">
        <v>386.41</v>
      </c>
      <c r="J370" s="101">
        <v>45274</v>
      </c>
      <c r="K370" s="154">
        <v>45274</v>
      </c>
      <c r="L370" s="111">
        <v>386.41</v>
      </c>
    </row>
    <row r="371" spans="2:12" ht="46.8">
      <c r="B371" s="117" t="s">
        <v>1049</v>
      </c>
      <c r="C371" s="49" t="s">
        <v>700</v>
      </c>
      <c r="D371" s="49" t="s">
        <v>698</v>
      </c>
      <c r="E371" s="98" t="s">
        <v>821</v>
      </c>
      <c r="F371" s="45" t="s">
        <v>1103</v>
      </c>
      <c r="G371" s="87" t="s">
        <v>724</v>
      </c>
      <c r="H371" s="87" t="s">
        <v>724</v>
      </c>
      <c r="I371" s="100">
        <v>1582.35</v>
      </c>
      <c r="J371" s="101">
        <v>45245</v>
      </c>
      <c r="K371" s="154">
        <v>45279</v>
      </c>
      <c r="L371" s="111">
        <v>1582.35</v>
      </c>
    </row>
    <row r="372" spans="2:12" ht="62.4">
      <c r="B372" s="117" t="s">
        <v>993</v>
      </c>
      <c r="C372" s="49" t="s">
        <v>700</v>
      </c>
      <c r="D372" s="49" t="s">
        <v>698</v>
      </c>
      <c r="E372" s="98" t="s">
        <v>994</v>
      </c>
      <c r="F372" s="45" t="s">
        <v>1103</v>
      </c>
      <c r="G372" s="99" t="s">
        <v>910</v>
      </c>
      <c r="H372" s="99" t="s">
        <v>910</v>
      </c>
      <c r="I372" s="100">
        <v>1085.3499999999999</v>
      </c>
      <c r="J372" s="101">
        <v>45165</v>
      </c>
      <c r="K372" s="154">
        <v>45279</v>
      </c>
      <c r="L372" s="111">
        <v>1085.3499999999999</v>
      </c>
    </row>
    <row r="373" spans="2:12" ht="62.4">
      <c r="B373" s="117" t="s">
        <v>1050</v>
      </c>
      <c r="C373" s="49" t="s">
        <v>700</v>
      </c>
      <c r="D373" s="49" t="s">
        <v>698</v>
      </c>
      <c r="E373" s="98" t="s">
        <v>1051</v>
      </c>
      <c r="F373" s="45" t="s">
        <v>1103</v>
      </c>
      <c r="G373" s="99" t="s">
        <v>860</v>
      </c>
      <c r="H373" s="99" t="s">
        <v>860</v>
      </c>
      <c r="I373" s="100">
        <v>96.89</v>
      </c>
      <c r="J373" s="101">
        <v>45276</v>
      </c>
      <c r="K373" s="154">
        <v>45279</v>
      </c>
      <c r="L373" s="111">
        <v>96.89</v>
      </c>
    </row>
    <row r="374" spans="2:12" ht="62.4">
      <c r="B374" s="117" t="s">
        <v>1052</v>
      </c>
      <c r="C374" s="49" t="s">
        <v>700</v>
      </c>
      <c r="D374" s="49" t="s">
        <v>698</v>
      </c>
      <c r="E374" s="98" t="s">
        <v>1051</v>
      </c>
      <c r="F374" s="45" t="s">
        <v>1103</v>
      </c>
      <c r="G374" s="99" t="s">
        <v>779</v>
      </c>
      <c r="H374" s="87" t="s">
        <v>779</v>
      </c>
      <c r="I374" s="100">
        <v>44.26</v>
      </c>
      <c r="J374" s="101">
        <v>45276</v>
      </c>
      <c r="K374" s="154">
        <v>45279</v>
      </c>
      <c r="L374" s="111">
        <v>44.26</v>
      </c>
    </row>
    <row r="375" spans="2:12" ht="140.4">
      <c r="B375" s="117" t="s">
        <v>1053</v>
      </c>
      <c r="C375" s="49" t="s">
        <v>700</v>
      </c>
      <c r="D375" s="49" t="s">
        <v>698</v>
      </c>
      <c r="E375" s="98" t="s">
        <v>1054</v>
      </c>
      <c r="F375" s="45" t="s">
        <v>1103</v>
      </c>
      <c r="G375" s="87" t="s">
        <v>1055</v>
      </c>
      <c r="H375" s="87" t="s">
        <v>1055</v>
      </c>
      <c r="I375" s="100">
        <v>3177.33</v>
      </c>
      <c r="J375" s="101">
        <v>45276</v>
      </c>
      <c r="K375" s="154">
        <v>45278</v>
      </c>
      <c r="L375" s="111">
        <v>3177.33</v>
      </c>
    </row>
    <row r="376" spans="2:12" ht="46.8">
      <c r="B376" s="117" t="s">
        <v>1056</v>
      </c>
      <c r="C376" s="49" t="s">
        <v>700</v>
      </c>
      <c r="D376" s="49" t="s">
        <v>698</v>
      </c>
      <c r="E376" s="98" t="s">
        <v>821</v>
      </c>
      <c r="F376" s="45" t="s">
        <v>1103</v>
      </c>
      <c r="G376" s="87" t="s">
        <v>1057</v>
      </c>
      <c r="H376" s="87" t="s">
        <v>1057</v>
      </c>
      <c r="I376" s="100">
        <v>89</v>
      </c>
      <c r="J376" s="101">
        <v>45276</v>
      </c>
      <c r="K376" s="154">
        <v>45276</v>
      </c>
      <c r="L376" s="111">
        <v>89</v>
      </c>
    </row>
    <row r="377" spans="2:12" ht="62.4">
      <c r="B377" s="117" t="s">
        <v>710</v>
      </c>
      <c r="C377" s="49" t="s">
        <v>700</v>
      </c>
      <c r="D377" s="49" t="s">
        <v>698</v>
      </c>
      <c r="E377" s="98" t="s">
        <v>1058</v>
      </c>
      <c r="F377" s="45" t="s">
        <v>1103</v>
      </c>
      <c r="G377" s="99" t="s">
        <v>712</v>
      </c>
      <c r="H377" s="99" t="s">
        <v>712</v>
      </c>
      <c r="I377" s="100">
        <f>2430+500</f>
        <v>2930</v>
      </c>
      <c r="J377" s="101">
        <v>45260</v>
      </c>
      <c r="K377" s="154">
        <v>45260</v>
      </c>
      <c r="L377" s="111">
        <v>2930</v>
      </c>
    </row>
    <row r="378" spans="2:12" ht="46.8">
      <c r="B378" s="117" t="s">
        <v>1059</v>
      </c>
      <c r="C378" s="49" t="s">
        <v>700</v>
      </c>
      <c r="D378" s="49" t="s">
        <v>698</v>
      </c>
      <c r="E378" s="98" t="s">
        <v>879</v>
      </c>
      <c r="F378" s="45" t="s">
        <v>1103</v>
      </c>
      <c r="G378" s="99" t="s">
        <v>784</v>
      </c>
      <c r="H378" s="99" t="s">
        <v>784</v>
      </c>
      <c r="I378" s="100">
        <v>185</v>
      </c>
      <c r="J378" s="101">
        <v>45278</v>
      </c>
      <c r="K378" s="154">
        <v>45278</v>
      </c>
      <c r="L378" s="111">
        <v>185</v>
      </c>
    </row>
    <row r="379" spans="2:12" ht="46.8">
      <c r="B379" s="170" t="s">
        <v>1060</v>
      </c>
      <c r="C379" s="49" t="s">
        <v>700</v>
      </c>
      <c r="D379" s="49" t="s">
        <v>698</v>
      </c>
      <c r="E379" s="98" t="s">
        <v>891</v>
      </c>
      <c r="F379" s="45" t="s">
        <v>1103</v>
      </c>
      <c r="G379" s="86" t="s">
        <v>1061</v>
      </c>
      <c r="H379" s="86" t="s">
        <v>1061</v>
      </c>
      <c r="I379" s="100">
        <v>813.52</v>
      </c>
      <c r="J379" s="101">
        <v>45278</v>
      </c>
      <c r="K379" s="154">
        <v>45282</v>
      </c>
      <c r="L379" s="111">
        <v>813.52</v>
      </c>
    </row>
    <row r="380" spans="2:12" ht="46.8">
      <c r="B380" s="170" t="s">
        <v>1062</v>
      </c>
      <c r="C380" s="49" t="s">
        <v>700</v>
      </c>
      <c r="D380" s="49" t="s">
        <v>698</v>
      </c>
      <c r="E380" s="98" t="s">
        <v>1063</v>
      </c>
      <c r="F380" s="45" t="s">
        <v>1103</v>
      </c>
      <c r="G380" s="87" t="s">
        <v>889</v>
      </c>
      <c r="H380" s="87" t="s">
        <v>889</v>
      </c>
      <c r="I380" s="100">
        <v>1635.22</v>
      </c>
      <c r="J380" s="100">
        <v>45279</v>
      </c>
      <c r="K380" s="154">
        <v>45279</v>
      </c>
      <c r="L380" s="111">
        <v>1635.22</v>
      </c>
    </row>
    <row r="381" spans="2:12" ht="46.8">
      <c r="B381" s="170" t="s">
        <v>1064</v>
      </c>
      <c r="C381" s="49" t="s">
        <v>700</v>
      </c>
      <c r="D381" s="49" t="s">
        <v>698</v>
      </c>
      <c r="E381" s="98" t="s">
        <v>1065</v>
      </c>
      <c r="F381" s="45" t="s">
        <v>1103</v>
      </c>
      <c r="G381" s="99" t="s">
        <v>860</v>
      </c>
      <c r="H381" s="87" t="s">
        <v>860</v>
      </c>
      <c r="I381" s="100">
        <v>2052</v>
      </c>
      <c r="J381" s="101">
        <v>45282</v>
      </c>
      <c r="K381" s="154">
        <v>45282</v>
      </c>
      <c r="L381" s="111">
        <v>2052</v>
      </c>
    </row>
    <row r="382" spans="2:12" ht="46.8">
      <c r="B382" s="170" t="s">
        <v>1066</v>
      </c>
      <c r="C382" s="49" t="s">
        <v>700</v>
      </c>
      <c r="D382" s="49" t="s">
        <v>698</v>
      </c>
      <c r="E382" s="98" t="s">
        <v>1067</v>
      </c>
      <c r="F382" s="45" t="s">
        <v>1103</v>
      </c>
      <c r="G382" s="87" t="s">
        <v>1068</v>
      </c>
      <c r="H382" s="87" t="s">
        <v>1068</v>
      </c>
      <c r="I382" s="100">
        <v>2032.4</v>
      </c>
      <c r="J382" s="101">
        <v>45282</v>
      </c>
      <c r="K382" s="154">
        <v>45282</v>
      </c>
      <c r="L382" s="111">
        <v>2032.4</v>
      </c>
    </row>
    <row r="383" spans="2:12" ht="62.4">
      <c r="B383" s="170" t="s">
        <v>1069</v>
      </c>
      <c r="C383" s="49" t="s">
        <v>700</v>
      </c>
      <c r="D383" s="49" t="s">
        <v>698</v>
      </c>
      <c r="E383" s="98" t="s">
        <v>1070</v>
      </c>
      <c r="F383" s="45" t="s">
        <v>1103</v>
      </c>
      <c r="G383" s="87" t="s">
        <v>1071</v>
      </c>
      <c r="H383" s="87" t="s">
        <v>1071</v>
      </c>
      <c r="I383" s="100">
        <v>204</v>
      </c>
      <c r="J383" s="101">
        <v>45282</v>
      </c>
      <c r="K383" s="154">
        <v>45282</v>
      </c>
      <c r="L383" s="111">
        <v>204</v>
      </c>
    </row>
    <row r="384" spans="2:12" ht="46.8">
      <c r="B384" s="170" t="s">
        <v>1072</v>
      </c>
      <c r="C384" s="49" t="s">
        <v>700</v>
      </c>
      <c r="D384" s="49" t="s">
        <v>698</v>
      </c>
      <c r="E384" s="98" t="s">
        <v>952</v>
      </c>
      <c r="F384" s="45" t="s">
        <v>1103</v>
      </c>
      <c r="G384" s="87" t="s">
        <v>953</v>
      </c>
      <c r="H384" s="87" t="s">
        <v>953</v>
      </c>
      <c r="I384" s="100">
        <v>1158.44</v>
      </c>
      <c r="J384" s="101">
        <v>45282</v>
      </c>
      <c r="K384" s="154">
        <v>45282</v>
      </c>
      <c r="L384" s="111">
        <v>1158.44</v>
      </c>
    </row>
    <row r="385" spans="2:12" ht="46.8">
      <c r="B385" s="170" t="s">
        <v>1073</v>
      </c>
      <c r="C385" s="49" t="s">
        <v>700</v>
      </c>
      <c r="D385" s="49" t="s">
        <v>698</v>
      </c>
      <c r="E385" s="98" t="s">
        <v>1074</v>
      </c>
      <c r="F385" s="45" t="s">
        <v>1103</v>
      </c>
      <c r="G385" s="87" t="s">
        <v>1075</v>
      </c>
      <c r="H385" s="87" t="s">
        <v>1075</v>
      </c>
      <c r="I385" s="100">
        <v>213.11</v>
      </c>
      <c r="J385" s="101">
        <v>45282</v>
      </c>
      <c r="K385" s="154">
        <v>45287</v>
      </c>
      <c r="L385" s="111">
        <v>213.11</v>
      </c>
    </row>
    <row r="386" spans="2:12" ht="46.8">
      <c r="B386" s="170" t="s">
        <v>1076</v>
      </c>
      <c r="C386" s="49" t="s">
        <v>700</v>
      </c>
      <c r="D386" s="49" t="s">
        <v>698</v>
      </c>
      <c r="E386" s="98" t="s">
        <v>1077</v>
      </c>
      <c r="F386" s="45" t="s">
        <v>1103</v>
      </c>
      <c r="G386" s="87" t="s">
        <v>1075</v>
      </c>
      <c r="H386" s="87" t="s">
        <v>1075</v>
      </c>
      <c r="I386" s="100">
        <v>161.57</v>
      </c>
      <c r="J386" s="101">
        <v>45282</v>
      </c>
      <c r="K386" s="154">
        <v>45287</v>
      </c>
      <c r="L386" s="111">
        <v>161.57</v>
      </c>
    </row>
    <row r="387" spans="2:12" ht="46.8">
      <c r="B387" s="170" t="s">
        <v>1078</v>
      </c>
      <c r="C387" s="49" t="s">
        <v>700</v>
      </c>
      <c r="D387" s="49" t="s">
        <v>698</v>
      </c>
      <c r="E387" s="98" t="s">
        <v>1079</v>
      </c>
      <c r="F387" s="45" t="s">
        <v>1103</v>
      </c>
      <c r="G387" s="87" t="s">
        <v>1075</v>
      </c>
      <c r="H387" s="87" t="s">
        <v>1075</v>
      </c>
      <c r="I387" s="100">
        <v>240</v>
      </c>
      <c r="J387" s="101">
        <v>45282</v>
      </c>
      <c r="K387" s="154">
        <v>45287</v>
      </c>
      <c r="L387" s="111">
        <v>240</v>
      </c>
    </row>
    <row r="388" spans="2:12" ht="46.8">
      <c r="B388" s="170" t="s">
        <v>1080</v>
      </c>
      <c r="C388" s="49" t="s">
        <v>700</v>
      </c>
      <c r="D388" s="49" t="s">
        <v>698</v>
      </c>
      <c r="E388" s="98" t="s">
        <v>1081</v>
      </c>
      <c r="F388" s="45" t="s">
        <v>1103</v>
      </c>
      <c r="G388" s="87" t="s">
        <v>1075</v>
      </c>
      <c r="H388" s="87" t="s">
        <v>1075</v>
      </c>
      <c r="I388" s="100">
        <v>1379.1</v>
      </c>
      <c r="J388" s="101">
        <v>45282</v>
      </c>
      <c r="K388" s="154">
        <v>45287</v>
      </c>
      <c r="L388" s="111">
        <v>1379.1</v>
      </c>
    </row>
    <row r="389" spans="2:12" ht="62.4">
      <c r="B389" s="170" t="s">
        <v>1082</v>
      </c>
      <c r="C389" s="49" t="s">
        <v>700</v>
      </c>
      <c r="D389" s="49" t="s">
        <v>698</v>
      </c>
      <c r="E389" s="98" t="s">
        <v>1083</v>
      </c>
      <c r="F389" s="45" t="s">
        <v>1103</v>
      </c>
      <c r="G389" s="87" t="s">
        <v>964</v>
      </c>
      <c r="H389" s="87" t="s">
        <v>964</v>
      </c>
      <c r="I389" s="100">
        <v>2650</v>
      </c>
      <c r="J389" s="101">
        <v>45283</v>
      </c>
      <c r="K389" s="154">
        <v>45283</v>
      </c>
      <c r="L389" s="111">
        <v>2650</v>
      </c>
    </row>
    <row r="390" spans="2:12" ht="46.8">
      <c r="B390" s="170" t="s">
        <v>1084</v>
      </c>
      <c r="C390" s="49" t="s">
        <v>700</v>
      </c>
      <c r="D390" s="49" t="s">
        <v>698</v>
      </c>
      <c r="E390" s="98" t="s">
        <v>1085</v>
      </c>
      <c r="F390" s="45" t="s">
        <v>1103</v>
      </c>
      <c r="G390" s="87" t="s">
        <v>1055</v>
      </c>
      <c r="H390" s="87" t="s">
        <v>1055</v>
      </c>
      <c r="I390" s="100">
        <v>230</v>
      </c>
      <c r="J390" s="101">
        <v>45288</v>
      </c>
      <c r="K390" s="154">
        <v>45331</v>
      </c>
      <c r="L390" s="111">
        <v>230</v>
      </c>
    </row>
    <row r="391" spans="2:12" ht="140.4">
      <c r="B391" s="170" t="s">
        <v>1086</v>
      </c>
      <c r="C391" s="49" t="s">
        <v>700</v>
      </c>
      <c r="D391" s="49" t="s">
        <v>698</v>
      </c>
      <c r="E391" s="98" t="s">
        <v>1087</v>
      </c>
      <c r="F391" s="45" t="s">
        <v>1103</v>
      </c>
      <c r="G391" s="87" t="s">
        <v>1055</v>
      </c>
      <c r="H391" s="87" t="s">
        <v>1055</v>
      </c>
      <c r="I391" s="100">
        <v>1760.28</v>
      </c>
      <c r="J391" s="101">
        <v>45288</v>
      </c>
      <c r="K391" s="154">
        <v>45288</v>
      </c>
      <c r="L391" s="111">
        <v>1760.28</v>
      </c>
    </row>
    <row r="392" spans="2:12" ht="46.8">
      <c r="B392" s="170" t="s">
        <v>1088</v>
      </c>
      <c r="C392" s="49" t="s">
        <v>700</v>
      </c>
      <c r="D392" s="49" t="s">
        <v>698</v>
      </c>
      <c r="E392" s="98" t="s">
        <v>879</v>
      </c>
      <c r="F392" s="45" t="s">
        <v>1103</v>
      </c>
      <c r="G392" s="99" t="s">
        <v>784</v>
      </c>
      <c r="H392" s="99" t="s">
        <v>784</v>
      </c>
      <c r="I392" s="100">
        <v>2273.4</v>
      </c>
      <c r="J392" s="101">
        <v>45288</v>
      </c>
      <c r="K392" s="154">
        <v>45288</v>
      </c>
      <c r="L392" s="111">
        <v>2273.4</v>
      </c>
    </row>
    <row r="393" spans="2:12" ht="46.8">
      <c r="B393" s="170" t="s">
        <v>1089</v>
      </c>
      <c r="C393" s="49" t="s">
        <v>700</v>
      </c>
      <c r="D393" s="49" t="s">
        <v>698</v>
      </c>
      <c r="E393" s="98" t="s">
        <v>980</v>
      </c>
      <c r="F393" s="45" t="s">
        <v>1103</v>
      </c>
      <c r="G393" s="99" t="s">
        <v>721</v>
      </c>
      <c r="H393" s="99" t="s">
        <v>721</v>
      </c>
      <c r="I393" s="100">
        <v>2172.79</v>
      </c>
      <c r="J393" s="101">
        <v>45289</v>
      </c>
      <c r="K393" s="154">
        <v>45289</v>
      </c>
      <c r="L393" s="111">
        <v>2172.79</v>
      </c>
    </row>
    <row r="394" spans="2:12" ht="46.8">
      <c r="B394" s="162" t="s">
        <v>1090</v>
      </c>
      <c r="C394" s="49" t="s">
        <v>700</v>
      </c>
      <c r="D394" s="49" t="s">
        <v>698</v>
      </c>
      <c r="E394" s="98" t="s">
        <v>1091</v>
      </c>
      <c r="F394" s="45" t="s">
        <v>1103</v>
      </c>
      <c r="G394" s="99" t="s">
        <v>709</v>
      </c>
      <c r="H394" s="99" t="s">
        <v>709</v>
      </c>
      <c r="I394" s="100">
        <v>8699</v>
      </c>
      <c r="J394" s="101">
        <v>45289</v>
      </c>
      <c r="K394" s="154">
        <v>45311</v>
      </c>
      <c r="L394" s="111">
        <v>8699</v>
      </c>
    </row>
    <row r="395" spans="2:12" ht="93.6">
      <c r="B395" s="170" t="s">
        <v>1092</v>
      </c>
      <c r="C395" s="49" t="s">
        <v>700</v>
      </c>
      <c r="D395" s="49" t="s">
        <v>698</v>
      </c>
      <c r="E395" s="98" t="s">
        <v>1093</v>
      </c>
      <c r="F395" s="85" t="s">
        <v>579</v>
      </c>
      <c r="G395" s="139" t="s">
        <v>733</v>
      </c>
      <c r="H395" s="139" t="s">
        <v>733</v>
      </c>
      <c r="I395" s="100">
        <f>1037.51+1037.51+8256.11+3113.57+9559.83</f>
        <v>23004.53</v>
      </c>
      <c r="J395" s="101">
        <v>45281</v>
      </c>
      <c r="K395" s="154">
        <v>45282</v>
      </c>
      <c r="L395" s="111">
        <v>23004.53</v>
      </c>
    </row>
    <row r="396" spans="2:12" ht="46.8">
      <c r="B396" s="117">
        <v>2123250926</v>
      </c>
      <c r="C396" s="49" t="s">
        <v>700</v>
      </c>
      <c r="D396" s="49" t="s">
        <v>698</v>
      </c>
      <c r="E396" s="144" t="s">
        <v>1094</v>
      </c>
      <c r="F396" s="45" t="s">
        <v>1103</v>
      </c>
      <c r="G396" s="87" t="s">
        <v>1095</v>
      </c>
      <c r="H396" s="87" t="s">
        <v>1095</v>
      </c>
      <c r="I396" s="100">
        <v>4388</v>
      </c>
      <c r="J396" s="101">
        <v>44927</v>
      </c>
      <c r="K396" s="154">
        <v>45291</v>
      </c>
      <c r="L396" s="111">
        <v>4388</v>
      </c>
    </row>
    <row r="397" spans="2:12" ht="47.4" thickBot="1">
      <c r="B397" s="117" t="s">
        <v>1096</v>
      </c>
      <c r="C397" s="37" t="s">
        <v>700</v>
      </c>
      <c r="D397" s="37" t="s">
        <v>698</v>
      </c>
      <c r="E397" s="122" t="s">
        <v>1097</v>
      </c>
      <c r="F397" s="45" t="s">
        <v>1103</v>
      </c>
      <c r="G397" s="171" t="s">
        <v>860</v>
      </c>
      <c r="H397" s="137" t="s">
        <v>860</v>
      </c>
      <c r="I397" s="105">
        <v>13609.89</v>
      </c>
      <c r="J397" s="106">
        <v>44911</v>
      </c>
      <c r="K397" s="112">
        <v>44917</v>
      </c>
      <c r="L397" s="111">
        <v>13609.89</v>
      </c>
    </row>
    <row r="398" spans="2:12" ht="16.2" thickBot="1">
      <c r="B398" s="240" t="s">
        <v>1098</v>
      </c>
      <c r="C398" s="241"/>
      <c r="D398" s="241"/>
      <c r="E398" s="241"/>
      <c r="F398" s="241"/>
      <c r="G398" s="241"/>
      <c r="H398" s="241"/>
      <c r="I398" s="241"/>
      <c r="J398" s="241"/>
      <c r="K398" s="241"/>
      <c r="L398" s="242"/>
    </row>
    <row r="399" spans="2:12" ht="62.4">
      <c r="B399" s="75" t="s">
        <v>0</v>
      </c>
      <c r="C399" s="76" t="s">
        <v>1</v>
      </c>
      <c r="D399" s="76" t="s">
        <v>567</v>
      </c>
      <c r="E399" s="76" t="s">
        <v>568</v>
      </c>
      <c r="F399" s="156" t="s">
        <v>569</v>
      </c>
      <c r="G399" s="77" t="s">
        <v>570</v>
      </c>
      <c r="H399" s="76" t="s">
        <v>6</v>
      </c>
      <c r="I399" s="78" t="s">
        <v>571</v>
      </c>
      <c r="J399" s="76" t="s">
        <v>572</v>
      </c>
      <c r="K399" s="76" t="s">
        <v>573</v>
      </c>
      <c r="L399" s="76" t="s">
        <v>574</v>
      </c>
    </row>
    <row r="400" spans="2:12" ht="46.8">
      <c r="B400" s="172" t="s">
        <v>1099</v>
      </c>
      <c r="C400" s="143" t="s">
        <v>1100</v>
      </c>
      <c r="D400" s="172" t="s">
        <v>1101</v>
      </c>
      <c r="E400" s="27" t="s">
        <v>1102</v>
      </c>
      <c r="F400" s="45" t="s">
        <v>1103</v>
      </c>
      <c r="G400" s="11" t="s">
        <v>1104</v>
      </c>
      <c r="H400" s="11" t="s">
        <v>1104</v>
      </c>
      <c r="I400" s="173">
        <v>201.64</v>
      </c>
      <c r="J400" s="51">
        <v>44937</v>
      </c>
      <c r="K400" s="51">
        <v>45005</v>
      </c>
      <c r="L400" s="174">
        <v>201.64</v>
      </c>
    </row>
    <row r="401" spans="2:12" ht="46.8">
      <c r="B401" s="172" t="s">
        <v>1105</v>
      </c>
      <c r="C401" s="143" t="s">
        <v>1100</v>
      </c>
      <c r="D401" s="172" t="s">
        <v>1101</v>
      </c>
      <c r="E401" s="27" t="s">
        <v>1106</v>
      </c>
      <c r="F401" s="45" t="s">
        <v>1103</v>
      </c>
      <c r="G401" s="27" t="s">
        <v>1107</v>
      </c>
      <c r="H401" s="27" t="s">
        <v>1107</v>
      </c>
      <c r="I401" s="173">
        <v>2370</v>
      </c>
      <c r="J401" s="51">
        <v>44943</v>
      </c>
      <c r="K401" s="51">
        <v>45056</v>
      </c>
      <c r="L401" s="174">
        <v>2370</v>
      </c>
    </row>
    <row r="402" spans="2:12" ht="78">
      <c r="B402" s="172" t="s">
        <v>1108</v>
      </c>
      <c r="C402" s="143" t="s">
        <v>1100</v>
      </c>
      <c r="D402" s="172" t="s">
        <v>1101</v>
      </c>
      <c r="E402" s="27" t="s">
        <v>1109</v>
      </c>
      <c r="F402" s="45" t="s">
        <v>1103</v>
      </c>
      <c r="G402" s="27" t="s">
        <v>1110</v>
      </c>
      <c r="H402" s="27" t="s">
        <v>1110</v>
      </c>
      <c r="I402" s="174">
        <v>490.06</v>
      </c>
      <c r="J402" s="175">
        <v>44943</v>
      </c>
      <c r="K402" s="175">
        <v>45002</v>
      </c>
      <c r="L402" s="174">
        <v>490.06</v>
      </c>
    </row>
    <row r="403" spans="2:12" ht="78">
      <c r="B403" s="172" t="s">
        <v>1111</v>
      </c>
      <c r="C403" s="143" t="s">
        <v>1100</v>
      </c>
      <c r="D403" s="172" t="s">
        <v>1101</v>
      </c>
      <c r="E403" s="172" t="s">
        <v>1112</v>
      </c>
      <c r="F403" s="45" t="s">
        <v>1103</v>
      </c>
      <c r="G403" s="108" t="s">
        <v>1113</v>
      </c>
      <c r="H403" s="108" t="s">
        <v>1113</v>
      </c>
      <c r="I403" s="176">
        <v>586.08000000000004</v>
      </c>
      <c r="J403" s="175">
        <v>44953</v>
      </c>
      <c r="K403" s="175">
        <v>45001</v>
      </c>
      <c r="L403" s="176">
        <v>586.08000000000004</v>
      </c>
    </row>
    <row r="404" spans="2:12" ht="46.8">
      <c r="B404" s="177" t="s">
        <v>1114</v>
      </c>
      <c r="C404" s="143" t="s">
        <v>1100</v>
      </c>
      <c r="D404" s="172" t="s">
        <v>1101</v>
      </c>
      <c r="E404" s="177" t="s">
        <v>1115</v>
      </c>
      <c r="F404" s="45" t="s">
        <v>1103</v>
      </c>
      <c r="G404" s="27" t="s">
        <v>1116</v>
      </c>
      <c r="H404" s="27" t="s">
        <v>1116</v>
      </c>
      <c r="I404" s="178">
        <v>280</v>
      </c>
      <c r="J404" s="179">
        <v>44953</v>
      </c>
      <c r="K404" s="179">
        <v>45005</v>
      </c>
      <c r="L404" s="178">
        <v>280</v>
      </c>
    </row>
    <row r="405" spans="2:12" ht="62.4">
      <c r="B405" s="172" t="s">
        <v>1117</v>
      </c>
      <c r="C405" s="143" t="s">
        <v>1100</v>
      </c>
      <c r="D405" s="172" t="s">
        <v>1101</v>
      </c>
      <c r="E405" s="172" t="s">
        <v>1118</v>
      </c>
      <c r="F405" s="45" t="s">
        <v>1103</v>
      </c>
      <c r="G405" s="108" t="s">
        <v>1119</v>
      </c>
      <c r="H405" s="108" t="s">
        <v>1119</v>
      </c>
      <c r="I405" s="176">
        <v>695</v>
      </c>
      <c r="J405" s="51">
        <v>44953</v>
      </c>
      <c r="K405" s="51">
        <v>45030</v>
      </c>
      <c r="L405" s="176">
        <v>695</v>
      </c>
    </row>
    <row r="406" spans="2:12" ht="62.4">
      <c r="B406" s="172" t="s">
        <v>1120</v>
      </c>
      <c r="C406" s="143" t="s">
        <v>1100</v>
      </c>
      <c r="D406" s="172" t="s">
        <v>1101</v>
      </c>
      <c r="E406" s="172" t="s">
        <v>1121</v>
      </c>
      <c r="F406" s="45" t="s">
        <v>1103</v>
      </c>
      <c r="G406" s="108" t="s">
        <v>1122</v>
      </c>
      <c r="H406" s="108" t="s">
        <v>1122</v>
      </c>
      <c r="I406" s="174">
        <v>8490</v>
      </c>
      <c r="J406" s="175">
        <v>44958</v>
      </c>
      <c r="K406" s="175">
        <v>45152</v>
      </c>
      <c r="L406" s="174">
        <v>17377.3</v>
      </c>
    </row>
    <row r="407" spans="2:12" ht="62.4">
      <c r="B407" s="172" t="s">
        <v>1123</v>
      </c>
      <c r="C407" s="143" t="s">
        <v>1100</v>
      </c>
      <c r="D407" s="172" t="s">
        <v>1101</v>
      </c>
      <c r="E407" s="172" t="s">
        <v>1124</v>
      </c>
      <c r="F407" s="45" t="s">
        <v>1103</v>
      </c>
      <c r="G407" s="108" t="s">
        <v>1125</v>
      </c>
      <c r="H407" s="108" t="s">
        <v>1125</v>
      </c>
      <c r="I407" s="176">
        <v>6800</v>
      </c>
      <c r="J407" s="175">
        <v>44958</v>
      </c>
      <c r="K407" s="175">
        <v>45267</v>
      </c>
      <c r="L407" s="176">
        <v>6800</v>
      </c>
    </row>
    <row r="408" spans="2:12" ht="62.4">
      <c r="B408" s="172" t="s">
        <v>1126</v>
      </c>
      <c r="C408" s="143" t="s">
        <v>1100</v>
      </c>
      <c r="D408" s="172" t="s">
        <v>1101</v>
      </c>
      <c r="E408" s="172" t="s">
        <v>1127</v>
      </c>
      <c r="F408" s="45" t="s">
        <v>1128</v>
      </c>
      <c r="G408" s="108" t="s">
        <v>1129</v>
      </c>
      <c r="H408" s="108" t="s">
        <v>1129</v>
      </c>
      <c r="I408" s="176">
        <v>11749.74</v>
      </c>
      <c r="J408" s="175">
        <v>44959</v>
      </c>
      <c r="K408" s="175">
        <v>45008</v>
      </c>
      <c r="L408" s="176">
        <v>11749.74</v>
      </c>
    </row>
    <row r="409" spans="2:12" ht="78">
      <c r="B409" s="172" t="s">
        <v>1130</v>
      </c>
      <c r="C409" s="143" t="s">
        <v>1100</v>
      </c>
      <c r="D409" s="172" t="s">
        <v>1101</v>
      </c>
      <c r="E409" s="172" t="s">
        <v>1131</v>
      </c>
      <c r="F409" s="45" t="s">
        <v>1103</v>
      </c>
      <c r="G409" s="11" t="s">
        <v>1132</v>
      </c>
      <c r="H409" s="11" t="s">
        <v>1132</v>
      </c>
      <c r="I409" s="174">
        <v>10000</v>
      </c>
      <c r="J409" s="175">
        <v>44971</v>
      </c>
      <c r="K409" s="175">
        <v>45124</v>
      </c>
      <c r="L409" s="174">
        <v>6739.65</v>
      </c>
    </row>
    <row r="410" spans="2:12" ht="78">
      <c r="B410" s="172" t="s">
        <v>1133</v>
      </c>
      <c r="C410" s="143" t="s">
        <v>1100</v>
      </c>
      <c r="D410" s="172" t="s">
        <v>1101</v>
      </c>
      <c r="E410" s="172" t="s">
        <v>1134</v>
      </c>
      <c r="F410" s="45" t="s">
        <v>1103</v>
      </c>
      <c r="G410" s="11" t="s">
        <v>1135</v>
      </c>
      <c r="H410" s="11" t="s">
        <v>1135</v>
      </c>
      <c r="I410" s="176">
        <v>558</v>
      </c>
      <c r="J410" s="175">
        <v>44987</v>
      </c>
      <c r="K410" s="175">
        <v>45015</v>
      </c>
      <c r="L410" s="176">
        <v>558</v>
      </c>
    </row>
    <row r="411" spans="2:12" ht="46.8">
      <c r="B411" s="172" t="s">
        <v>1136</v>
      </c>
      <c r="C411" s="143" t="s">
        <v>1100</v>
      </c>
      <c r="D411" s="172" t="s">
        <v>1101</v>
      </c>
      <c r="E411" s="172" t="s">
        <v>1137</v>
      </c>
      <c r="F411" s="45" t="s">
        <v>1103</v>
      </c>
      <c r="G411" s="108" t="s">
        <v>1138</v>
      </c>
      <c r="H411" s="108" t="s">
        <v>1139</v>
      </c>
      <c r="I411" s="174">
        <v>50</v>
      </c>
      <c r="J411" s="175">
        <v>44987</v>
      </c>
      <c r="K411" s="175">
        <v>45274</v>
      </c>
      <c r="L411" s="174">
        <v>40.98</v>
      </c>
    </row>
    <row r="412" spans="2:12" ht="62.4">
      <c r="B412" s="172" t="s">
        <v>1140</v>
      </c>
      <c r="C412" s="143" t="s">
        <v>1100</v>
      </c>
      <c r="D412" s="172" t="s">
        <v>1101</v>
      </c>
      <c r="E412" s="172" t="s">
        <v>1141</v>
      </c>
      <c r="F412" s="45" t="s">
        <v>1103</v>
      </c>
      <c r="G412" s="108" t="s">
        <v>1142</v>
      </c>
      <c r="H412" s="108" t="s">
        <v>1142</v>
      </c>
      <c r="I412" s="174">
        <v>1000</v>
      </c>
      <c r="J412" s="175">
        <v>44999</v>
      </c>
      <c r="K412" s="175">
        <v>45152</v>
      </c>
      <c r="L412" s="174">
        <v>1140</v>
      </c>
    </row>
    <row r="413" spans="2:12" ht="62.4">
      <c r="B413" s="172" t="s">
        <v>1143</v>
      </c>
      <c r="C413" s="143" t="s">
        <v>1100</v>
      </c>
      <c r="D413" s="172" t="s">
        <v>1101</v>
      </c>
      <c r="E413" s="172" t="s">
        <v>1144</v>
      </c>
      <c r="F413" s="45" t="s">
        <v>1103</v>
      </c>
      <c r="G413" s="11" t="s">
        <v>1145</v>
      </c>
      <c r="H413" s="11" t="s">
        <v>1145</v>
      </c>
      <c r="I413" s="176">
        <v>4360.5200000000004</v>
      </c>
      <c r="J413" s="175">
        <v>44999</v>
      </c>
      <c r="K413" s="175">
        <v>45028</v>
      </c>
      <c r="L413" s="176">
        <v>4360.5200000000004</v>
      </c>
    </row>
    <row r="414" spans="2:12" ht="46.8">
      <c r="B414" s="172" t="s">
        <v>1146</v>
      </c>
      <c r="C414" s="143" t="s">
        <v>1100</v>
      </c>
      <c r="D414" s="172" t="s">
        <v>1101</v>
      </c>
      <c r="E414" s="172" t="s">
        <v>1147</v>
      </c>
      <c r="F414" s="45" t="s">
        <v>1103</v>
      </c>
      <c r="G414" s="108" t="s">
        <v>1148</v>
      </c>
      <c r="H414" s="108" t="s">
        <v>1148</v>
      </c>
      <c r="I414" s="176">
        <v>1361</v>
      </c>
      <c r="J414" s="175">
        <v>44999</v>
      </c>
      <c r="K414" s="175">
        <v>45152</v>
      </c>
      <c r="L414" s="176">
        <v>1361</v>
      </c>
    </row>
    <row r="415" spans="2:12" ht="46.8">
      <c r="B415" s="172" t="s">
        <v>1149</v>
      </c>
      <c r="C415" s="143" t="s">
        <v>1100</v>
      </c>
      <c r="D415" s="172" t="s">
        <v>1101</v>
      </c>
      <c r="E415" s="172" t="s">
        <v>1150</v>
      </c>
      <c r="F415" s="45" t="s">
        <v>1103</v>
      </c>
      <c r="G415" s="108" t="s">
        <v>1151</v>
      </c>
      <c r="H415" s="108" t="s">
        <v>1151</v>
      </c>
      <c r="I415" s="176">
        <v>455.74</v>
      </c>
      <c r="J415" s="175">
        <v>45001</v>
      </c>
      <c r="K415" s="175">
        <v>45049</v>
      </c>
      <c r="L415" s="176">
        <v>455.74</v>
      </c>
    </row>
    <row r="416" spans="2:12" ht="93.6">
      <c r="B416" s="172" t="s">
        <v>1152</v>
      </c>
      <c r="C416" s="143" t="s">
        <v>1100</v>
      </c>
      <c r="D416" s="172" t="s">
        <v>1101</v>
      </c>
      <c r="E416" s="172" t="s">
        <v>1153</v>
      </c>
      <c r="F416" s="45" t="s">
        <v>1103</v>
      </c>
      <c r="G416" s="27" t="s">
        <v>1154</v>
      </c>
      <c r="H416" s="27" t="s">
        <v>1154</v>
      </c>
      <c r="I416" s="176">
        <v>8530</v>
      </c>
      <c r="J416" s="175">
        <v>45008</v>
      </c>
      <c r="K416" s="175">
        <v>45217</v>
      </c>
      <c r="L416" s="176">
        <v>8530</v>
      </c>
    </row>
    <row r="417" spans="2:12" ht="46.8">
      <c r="B417" s="172" t="s">
        <v>1155</v>
      </c>
      <c r="C417" s="143" t="s">
        <v>1100</v>
      </c>
      <c r="D417" s="172" t="s">
        <v>1101</v>
      </c>
      <c r="E417" s="172" t="s">
        <v>1156</v>
      </c>
      <c r="F417" s="45" t="s">
        <v>1103</v>
      </c>
      <c r="G417" s="108" t="s">
        <v>1157</v>
      </c>
      <c r="H417" s="108" t="s">
        <v>1157</v>
      </c>
      <c r="I417" s="176">
        <v>1894</v>
      </c>
      <c r="J417" s="175">
        <v>45009</v>
      </c>
      <c r="K417" s="175">
        <v>45056</v>
      </c>
      <c r="L417" s="176">
        <v>1894</v>
      </c>
    </row>
    <row r="418" spans="2:12" ht="46.8">
      <c r="B418" s="172" t="s">
        <v>1158</v>
      </c>
      <c r="C418" s="143" t="s">
        <v>1100</v>
      </c>
      <c r="D418" s="172" t="s">
        <v>1101</v>
      </c>
      <c r="E418" s="172" t="s">
        <v>1159</v>
      </c>
      <c r="F418" s="45" t="s">
        <v>1103</v>
      </c>
      <c r="G418" s="108" t="s">
        <v>1160</v>
      </c>
      <c r="H418" s="108" t="s">
        <v>1160</v>
      </c>
      <c r="I418" s="176">
        <v>1252.99</v>
      </c>
      <c r="J418" s="175">
        <v>45009</v>
      </c>
      <c r="K418" s="175">
        <v>45028</v>
      </c>
      <c r="L418" s="176">
        <v>1252.99</v>
      </c>
    </row>
    <row r="419" spans="2:12" ht="46.8">
      <c r="B419" s="172" t="s">
        <v>1161</v>
      </c>
      <c r="C419" s="143" t="s">
        <v>1100</v>
      </c>
      <c r="D419" s="172" t="s">
        <v>1101</v>
      </c>
      <c r="E419" s="172" t="s">
        <v>1162</v>
      </c>
      <c r="F419" s="45" t="s">
        <v>1103</v>
      </c>
      <c r="G419" s="108" t="s">
        <v>1163</v>
      </c>
      <c r="H419" s="108" t="s">
        <v>1163</v>
      </c>
      <c r="I419" s="176">
        <v>1315.6</v>
      </c>
      <c r="J419" s="175">
        <v>45009</v>
      </c>
      <c r="K419" s="175">
        <v>45076</v>
      </c>
      <c r="L419" s="176">
        <v>1315.6</v>
      </c>
    </row>
    <row r="420" spans="2:12" ht="62.4">
      <c r="B420" s="172" t="s">
        <v>1164</v>
      </c>
      <c r="C420" s="143" t="s">
        <v>1100</v>
      </c>
      <c r="D420" s="172" t="s">
        <v>1101</v>
      </c>
      <c r="E420" s="172" t="s">
        <v>1165</v>
      </c>
      <c r="F420" s="45" t="s">
        <v>1103</v>
      </c>
      <c r="G420" s="27" t="s">
        <v>1166</v>
      </c>
      <c r="H420" s="27" t="s">
        <v>1166</v>
      </c>
      <c r="I420" s="176">
        <v>3914</v>
      </c>
      <c r="J420" s="175">
        <v>45009</v>
      </c>
      <c r="K420" s="175">
        <v>45105</v>
      </c>
      <c r="L420" s="176">
        <v>3914</v>
      </c>
    </row>
    <row r="421" spans="2:12" ht="46.8">
      <c r="B421" s="172" t="s">
        <v>1167</v>
      </c>
      <c r="C421" s="143" t="s">
        <v>1100</v>
      </c>
      <c r="D421" s="172" t="s">
        <v>1101</v>
      </c>
      <c r="E421" s="172" t="s">
        <v>1168</v>
      </c>
      <c r="F421" s="45" t="s">
        <v>1103</v>
      </c>
      <c r="G421" s="108" t="s">
        <v>1169</v>
      </c>
      <c r="H421" s="108" t="s">
        <v>1169</v>
      </c>
      <c r="I421" s="176">
        <v>3100</v>
      </c>
      <c r="J421" s="175">
        <v>45012</v>
      </c>
      <c r="K421" s="175">
        <v>45071</v>
      </c>
      <c r="L421" s="176">
        <v>3100</v>
      </c>
    </row>
    <row r="422" spans="2:12" ht="46.8">
      <c r="B422" s="172" t="s">
        <v>1170</v>
      </c>
      <c r="C422" s="143" t="s">
        <v>1100</v>
      </c>
      <c r="D422" s="172" t="s">
        <v>1101</v>
      </c>
      <c r="E422" s="172" t="s">
        <v>1171</v>
      </c>
      <c r="F422" s="45" t="s">
        <v>1128</v>
      </c>
      <c r="G422" s="108" t="s">
        <v>1172</v>
      </c>
      <c r="H422" s="108" t="s">
        <v>1172</v>
      </c>
      <c r="I422" s="174">
        <v>10000</v>
      </c>
      <c r="J422" s="175">
        <v>45014</v>
      </c>
      <c r="K422" s="175">
        <v>45037</v>
      </c>
      <c r="L422" s="174">
        <v>9866.85</v>
      </c>
    </row>
    <row r="423" spans="2:12" ht="46.8">
      <c r="B423" s="172" t="s">
        <v>1173</v>
      </c>
      <c r="C423" s="143" t="s">
        <v>1100</v>
      </c>
      <c r="D423" s="172" t="s">
        <v>1101</v>
      </c>
      <c r="E423" s="172" t="s">
        <v>1174</v>
      </c>
      <c r="F423" s="45" t="s">
        <v>1103</v>
      </c>
      <c r="G423" s="11" t="s">
        <v>1104</v>
      </c>
      <c r="H423" s="11" t="s">
        <v>1104</v>
      </c>
      <c r="I423" s="176">
        <v>1127.6600000000001</v>
      </c>
      <c r="J423" s="175">
        <v>45014</v>
      </c>
      <c r="K423" s="175">
        <v>45170</v>
      </c>
      <c r="L423" s="176">
        <v>1127.6600000000001</v>
      </c>
    </row>
    <row r="424" spans="2:12" ht="46.8">
      <c r="B424" s="172" t="s">
        <v>1175</v>
      </c>
      <c r="C424" s="143" t="s">
        <v>1100</v>
      </c>
      <c r="D424" s="172" t="s">
        <v>1101</v>
      </c>
      <c r="E424" s="172" t="s">
        <v>1176</v>
      </c>
      <c r="F424" s="45" t="s">
        <v>1103</v>
      </c>
      <c r="G424" s="11" t="s">
        <v>1145</v>
      </c>
      <c r="H424" s="11" t="s">
        <v>1145</v>
      </c>
      <c r="I424" s="176">
        <v>2057.1999999999998</v>
      </c>
      <c r="J424" s="175">
        <v>45016</v>
      </c>
      <c r="K424" s="175">
        <v>45086</v>
      </c>
      <c r="L424" s="176">
        <v>2057.1999999999998</v>
      </c>
    </row>
    <row r="425" spans="2:12" ht="62.4">
      <c r="B425" s="172" t="s">
        <v>1177</v>
      </c>
      <c r="C425" s="143" t="s">
        <v>1100</v>
      </c>
      <c r="D425" s="172" t="s">
        <v>1101</v>
      </c>
      <c r="E425" s="180" t="s">
        <v>1178</v>
      </c>
      <c r="F425" s="45" t="s">
        <v>1103</v>
      </c>
      <c r="G425" s="11" t="s">
        <v>1179</v>
      </c>
      <c r="H425" s="11" t="s">
        <v>1179</v>
      </c>
      <c r="I425" s="176">
        <v>400</v>
      </c>
      <c r="J425" s="175">
        <v>45021</v>
      </c>
      <c r="K425" s="175">
        <v>45072</v>
      </c>
      <c r="L425" s="176">
        <v>400</v>
      </c>
    </row>
    <row r="426" spans="2:12" ht="62.4">
      <c r="B426" s="181" t="s">
        <v>1180</v>
      </c>
      <c r="C426" s="143" t="s">
        <v>1100</v>
      </c>
      <c r="D426" s="172" t="s">
        <v>1101</v>
      </c>
      <c r="E426" s="180" t="s">
        <v>1181</v>
      </c>
      <c r="F426" s="45" t="s">
        <v>1103</v>
      </c>
      <c r="G426" s="27" t="s">
        <v>1182</v>
      </c>
      <c r="H426" s="27" t="s">
        <v>1182</v>
      </c>
      <c r="I426" s="174">
        <v>500</v>
      </c>
      <c r="J426" s="175">
        <v>45028</v>
      </c>
      <c r="K426" s="175">
        <v>45104</v>
      </c>
      <c r="L426" s="174">
        <v>666</v>
      </c>
    </row>
    <row r="427" spans="2:12" ht="46.8">
      <c r="B427" s="181" t="s">
        <v>1183</v>
      </c>
      <c r="C427" s="143" t="s">
        <v>1100</v>
      </c>
      <c r="D427" s="172" t="s">
        <v>1101</v>
      </c>
      <c r="E427" s="76" t="s">
        <v>1184</v>
      </c>
      <c r="F427" s="45" t="s">
        <v>1103</v>
      </c>
      <c r="G427" s="11" t="s">
        <v>1185</v>
      </c>
      <c r="H427" s="11" t="s">
        <v>1185</v>
      </c>
      <c r="I427" s="174">
        <v>5000</v>
      </c>
      <c r="J427" s="175">
        <v>45037</v>
      </c>
      <c r="K427" s="175">
        <v>45085</v>
      </c>
      <c r="L427" s="174">
        <v>4081</v>
      </c>
    </row>
    <row r="428" spans="2:12" ht="46.8">
      <c r="B428" s="181" t="s">
        <v>1186</v>
      </c>
      <c r="C428" s="143" t="s">
        <v>1100</v>
      </c>
      <c r="D428" s="172" t="s">
        <v>1101</v>
      </c>
      <c r="E428" s="182" t="s">
        <v>1187</v>
      </c>
      <c r="F428" s="45" t="s">
        <v>1103</v>
      </c>
      <c r="G428" s="11" t="s">
        <v>1188</v>
      </c>
      <c r="H428" s="11" t="s">
        <v>1188</v>
      </c>
      <c r="I428" s="174">
        <v>1025</v>
      </c>
      <c r="J428" s="175">
        <v>45037</v>
      </c>
      <c r="K428" s="175">
        <v>45100</v>
      </c>
      <c r="L428" s="174">
        <v>1025</v>
      </c>
    </row>
    <row r="429" spans="2:12" ht="46.8">
      <c r="B429" s="181" t="s">
        <v>1189</v>
      </c>
      <c r="C429" s="143" t="s">
        <v>1100</v>
      </c>
      <c r="D429" s="172" t="s">
        <v>1101</v>
      </c>
      <c r="E429" s="76" t="s">
        <v>1190</v>
      </c>
      <c r="F429" s="45" t="s">
        <v>1103</v>
      </c>
      <c r="G429" s="11" t="s">
        <v>1191</v>
      </c>
      <c r="H429" s="11" t="s">
        <v>1191</v>
      </c>
      <c r="I429" s="174">
        <v>419</v>
      </c>
      <c r="J429" s="175">
        <v>45037</v>
      </c>
      <c r="K429" s="175">
        <v>45071</v>
      </c>
      <c r="L429" s="174">
        <v>419</v>
      </c>
    </row>
    <row r="430" spans="2:12" ht="46.8">
      <c r="B430" s="181" t="s">
        <v>1192</v>
      </c>
      <c r="C430" s="143" t="s">
        <v>1100</v>
      </c>
      <c r="D430" s="172" t="s">
        <v>1101</v>
      </c>
      <c r="E430" s="76" t="s">
        <v>1193</v>
      </c>
      <c r="F430" s="45" t="s">
        <v>1103</v>
      </c>
      <c r="G430" s="27" t="s">
        <v>1194</v>
      </c>
      <c r="H430" s="27" t="s">
        <v>1194</v>
      </c>
      <c r="I430" s="174">
        <v>1417.96</v>
      </c>
      <c r="J430" s="175">
        <v>45037</v>
      </c>
      <c r="K430" s="175">
        <v>45096</v>
      </c>
      <c r="L430" s="174">
        <v>1417.96</v>
      </c>
    </row>
    <row r="431" spans="2:12" ht="46.8">
      <c r="B431" s="183" t="s">
        <v>1195</v>
      </c>
      <c r="C431" s="143" t="s">
        <v>1100</v>
      </c>
      <c r="D431" s="172" t="s">
        <v>1101</v>
      </c>
      <c r="E431" s="184" t="s">
        <v>1196</v>
      </c>
      <c r="F431" s="45" t="s">
        <v>1103</v>
      </c>
      <c r="G431" s="108" t="s">
        <v>1148</v>
      </c>
      <c r="H431" s="108" t="s">
        <v>1148</v>
      </c>
      <c r="I431" s="174">
        <v>63</v>
      </c>
      <c r="J431" s="175">
        <v>45048</v>
      </c>
      <c r="K431" s="175">
        <v>45076</v>
      </c>
      <c r="L431" s="174">
        <v>63</v>
      </c>
    </row>
    <row r="432" spans="2:12" ht="46.8">
      <c r="B432" s="183" t="s">
        <v>1197</v>
      </c>
      <c r="C432" s="143" t="s">
        <v>1100</v>
      </c>
      <c r="D432" s="172" t="s">
        <v>1101</v>
      </c>
      <c r="E432" s="180" t="s">
        <v>1198</v>
      </c>
      <c r="F432" s="45" t="s">
        <v>1103</v>
      </c>
      <c r="G432" s="108" t="s">
        <v>1199</v>
      </c>
      <c r="H432" s="108" t="s">
        <v>1199</v>
      </c>
      <c r="I432" s="174">
        <v>4050</v>
      </c>
      <c r="J432" s="175">
        <v>45049</v>
      </c>
      <c r="K432" s="175">
        <v>45334</v>
      </c>
      <c r="L432" s="174">
        <v>4050</v>
      </c>
    </row>
    <row r="433" spans="2:12" ht="46.8">
      <c r="B433" s="185" t="s">
        <v>1200</v>
      </c>
      <c r="C433" s="143" t="s">
        <v>1100</v>
      </c>
      <c r="D433" s="172" t="s">
        <v>1101</v>
      </c>
      <c r="E433" s="76" t="s">
        <v>1201</v>
      </c>
      <c r="F433" s="45" t="s">
        <v>1103</v>
      </c>
      <c r="G433" s="108" t="s">
        <v>1202</v>
      </c>
      <c r="H433" s="108" t="s">
        <v>1202</v>
      </c>
      <c r="I433" s="174">
        <v>1315.05</v>
      </c>
      <c r="J433" s="186">
        <v>45049</v>
      </c>
      <c r="K433" s="175">
        <v>45086</v>
      </c>
      <c r="L433" s="174">
        <v>1315.05</v>
      </c>
    </row>
    <row r="434" spans="2:12" ht="46.8">
      <c r="B434" s="187" t="s">
        <v>1203</v>
      </c>
      <c r="C434" s="143" t="s">
        <v>1100</v>
      </c>
      <c r="D434" s="172" t="s">
        <v>1101</v>
      </c>
      <c r="E434" s="76" t="s">
        <v>676</v>
      </c>
      <c r="F434" s="45" t="s">
        <v>1103</v>
      </c>
      <c r="G434" s="108" t="s">
        <v>1160</v>
      </c>
      <c r="H434" s="108" t="s">
        <v>1160</v>
      </c>
      <c r="I434" s="174">
        <v>7908.09</v>
      </c>
      <c r="J434" s="188">
        <v>45049</v>
      </c>
      <c r="K434" s="189">
        <v>45117</v>
      </c>
      <c r="L434" s="174">
        <v>7908.09</v>
      </c>
    </row>
    <row r="435" spans="2:12" ht="46.8">
      <c r="B435" s="185" t="s">
        <v>1204</v>
      </c>
      <c r="C435" s="143" t="s">
        <v>1100</v>
      </c>
      <c r="D435" s="172" t="s">
        <v>1101</v>
      </c>
      <c r="E435" s="76" t="s">
        <v>1205</v>
      </c>
      <c r="F435" s="45" t="s">
        <v>1103</v>
      </c>
      <c r="G435" s="11" t="s">
        <v>1206</v>
      </c>
      <c r="H435" s="11" t="s">
        <v>1206</v>
      </c>
      <c r="I435" s="174">
        <v>1229.18</v>
      </c>
      <c r="J435" s="190">
        <v>45049</v>
      </c>
      <c r="K435" s="190">
        <v>45194</v>
      </c>
      <c r="L435" s="174">
        <v>1229.18</v>
      </c>
    </row>
    <row r="436" spans="2:12" ht="46.8">
      <c r="B436" s="185" t="s">
        <v>1207</v>
      </c>
      <c r="C436" s="143" t="s">
        <v>1100</v>
      </c>
      <c r="D436" s="172" t="s">
        <v>1101</v>
      </c>
      <c r="E436" s="76" t="s">
        <v>1208</v>
      </c>
      <c r="F436" s="45" t="s">
        <v>1103</v>
      </c>
      <c r="G436" s="27" t="s">
        <v>1209</v>
      </c>
      <c r="H436" s="27" t="s">
        <v>1209</v>
      </c>
      <c r="I436" s="174">
        <v>13213.84</v>
      </c>
      <c r="J436" s="190">
        <v>45050</v>
      </c>
      <c r="K436" s="190">
        <v>45219</v>
      </c>
      <c r="L436" s="174">
        <v>13213</v>
      </c>
    </row>
    <row r="437" spans="2:12" ht="46.8">
      <c r="B437" s="187" t="s">
        <v>1210</v>
      </c>
      <c r="C437" s="143" t="s">
        <v>1100</v>
      </c>
      <c r="D437" s="172" t="s">
        <v>1101</v>
      </c>
      <c r="E437" s="191" t="s">
        <v>1211</v>
      </c>
      <c r="F437" s="45" t="s">
        <v>1103</v>
      </c>
      <c r="G437" s="192" t="s">
        <v>1212</v>
      </c>
      <c r="H437" s="192" t="s">
        <v>1212</v>
      </c>
      <c r="I437" s="174">
        <v>49.18</v>
      </c>
      <c r="J437" s="193">
        <v>45051</v>
      </c>
      <c r="K437" s="193">
        <v>45071</v>
      </c>
      <c r="L437" s="174">
        <v>49.18</v>
      </c>
    </row>
    <row r="438" spans="2:12" ht="46.8">
      <c r="B438" s="185" t="s">
        <v>1213</v>
      </c>
      <c r="C438" s="143" t="s">
        <v>1100</v>
      </c>
      <c r="D438" s="172" t="s">
        <v>1101</v>
      </c>
      <c r="E438" s="76" t="s">
        <v>1214</v>
      </c>
      <c r="F438" s="45" t="s">
        <v>1103</v>
      </c>
      <c r="G438" s="49" t="s">
        <v>1215</v>
      </c>
      <c r="H438" s="49" t="s">
        <v>1215</v>
      </c>
      <c r="I438" s="174">
        <v>120</v>
      </c>
      <c r="J438" s="190">
        <v>45054</v>
      </c>
      <c r="K438" s="190">
        <v>45086</v>
      </c>
      <c r="L438" s="174">
        <v>120</v>
      </c>
    </row>
    <row r="439" spans="2:12" ht="78">
      <c r="B439" s="185" t="s">
        <v>1216</v>
      </c>
      <c r="C439" s="143" t="s">
        <v>1100</v>
      </c>
      <c r="D439" s="172" t="s">
        <v>1101</v>
      </c>
      <c r="E439" s="76" t="s">
        <v>1217</v>
      </c>
      <c r="F439" s="45" t="s">
        <v>1103</v>
      </c>
      <c r="G439" s="27" t="s">
        <v>1218</v>
      </c>
      <c r="H439" s="27" t="s">
        <v>1218</v>
      </c>
      <c r="I439" s="174">
        <v>2575</v>
      </c>
      <c r="J439" s="190">
        <v>45057</v>
      </c>
      <c r="K439" s="190">
        <v>45152</v>
      </c>
      <c r="L439" s="174">
        <v>2575</v>
      </c>
    </row>
    <row r="440" spans="2:12" ht="46.8">
      <c r="B440" s="185" t="s">
        <v>1219</v>
      </c>
      <c r="C440" s="143" t="s">
        <v>1100</v>
      </c>
      <c r="D440" s="172" t="s">
        <v>1101</v>
      </c>
      <c r="E440" s="76" t="s">
        <v>1220</v>
      </c>
      <c r="F440" s="45" t="s">
        <v>1103</v>
      </c>
      <c r="G440" s="11" t="s">
        <v>1132</v>
      </c>
      <c r="H440" s="11" t="s">
        <v>1132</v>
      </c>
      <c r="I440" s="174">
        <v>2000</v>
      </c>
      <c r="J440" s="190">
        <v>45057</v>
      </c>
      <c r="K440" s="190">
        <v>45194</v>
      </c>
      <c r="L440" s="174">
        <v>2291.0700000000002</v>
      </c>
    </row>
    <row r="441" spans="2:12" ht="46.8">
      <c r="B441" s="185" t="s">
        <v>1221</v>
      </c>
      <c r="C441" s="143" t="s">
        <v>1100</v>
      </c>
      <c r="D441" s="172" t="s">
        <v>1101</v>
      </c>
      <c r="E441" s="76" t="s">
        <v>1222</v>
      </c>
      <c r="F441" s="45" t="s">
        <v>1103</v>
      </c>
      <c r="G441" s="27" t="s">
        <v>1223</v>
      </c>
      <c r="H441" s="27" t="s">
        <v>1223</v>
      </c>
      <c r="I441" s="176">
        <v>12344.5</v>
      </c>
      <c r="J441" s="190">
        <v>45062</v>
      </c>
      <c r="K441" s="190">
        <v>45267</v>
      </c>
      <c r="L441" s="176">
        <v>12344.5</v>
      </c>
    </row>
    <row r="442" spans="2:12" ht="46.8">
      <c r="B442" s="185" t="s">
        <v>1224</v>
      </c>
      <c r="C442" s="143" t="s">
        <v>1100</v>
      </c>
      <c r="D442" s="172" t="s">
        <v>1101</v>
      </c>
      <c r="E442" s="76" t="s">
        <v>1225</v>
      </c>
      <c r="F442" s="45" t="s">
        <v>1103</v>
      </c>
      <c r="G442" s="27" t="s">
        <v>1226</v>
      </c>
      <c r="H442" s="27" t="s">
        <v>1226</v>
      </c>
      <c r="I442" s="176">
        <v>250</v>
      </c>
      <c r="J442" s="190">
        <v>45062</v>
      </c>
      <c r="K442" s="190">
        <v>45076</v>
      </c>
      <c r="L442" s="176">
        <v>250</v>
      </c>
    </row>
    <row r="443" spans="2:12" ht="62.4">
      <c r="B443" s="185" t="s">
        <v>1227</v>
      </c>
      <c r="C443" s="143" t="s">
        <v>1100</v>
      </c>
      <c r="D443" s="172" t="s">
        <v>1101</v>
      </c>
      <c r="E443" s="76" t="s">
        <v>1228</v>
      </c>
      <c r="F443" s="45" t="s">
        <v>1103</v>
      </c>
      <c r="G443" s="27" t="s">
        <v>1229</v>
      </c>
      <c r="H443" s="27" t="s">
        <v>1229</v>
      </c>
      <c r="I443" s="176">
        <v>619.04</v>
      </c>
      <c r="J443" s="190">
        <v>45068</v>
      </c>
      <c r="K443" s="190">
        <v>45281</v>
      </c>
      <c r="L443" s="176">
        <v>619.04</v>
      </c>
    </row>
    <row r="444" spans="2:12" ht="78">
      <c r="B444" s="185" t="s">
        <v>1230</v>
      </c>
      <c r="C444" s="143" t="s">
        <v>1100</v>
      </c>
      <c r="D444" s="172" t="s">
        <v>1101</v>
      </c>
      <c r="E444" s="76" t="s">
        <v>1231</v>
      </c>
      <c r="F444" s="45" t="s">
        <v>1103</v>
      </c>
      <c r="G444" s="49" t="s">
        <v>1232</v>
      </c>
      <c r="H444" s="49" t="s">
        <v>1232</v>
      </c>
      <c r="I444" s="176">
        <v>2392</v>
      </c>
      <c r="J444" s="190">
        <v>45068</v>
      </c>
      <c r="K444" s="190">
        <v>45203</v>
      </c>
      <c r="L444" s="176">
        <v>2392</v>
      </c>
    </row>
    <row r="445" spans="2:12" ht="62.4">
      <c r="B445" s="185" t="s">
        <v>1233</v>
      </c>
      <c r="C445" s="143" t="s">
        <v>1100</v>
      </c>
      <c r="D445" s="172" t="s">
        <v>1101</v>
      </c>
      <c r="E445" s="76" t="s">
        <v>1234</v>
      </c>
      <c r="F445" s="45" t="s">
        <v>1103</v>
      </c>
      <c r="G445" s="27" t="s">
        <v>1209</v>
      </c>
      <c r="H445" s="27" t="s">
        <v>1209</v>
      </c>
      <c r="I445" s="176">
        <v>629.9</v>
      </c>
      <c r="J445" s="190">
        <v>45069</v>
      </c>
      <c r="K445" s="190">
        <v>45096</v>
      </c>
      <c r="L445" s="176">
        <v>629.9</v>
      </c>
    </row>
    <row r="446" spans="2:12" ht="46.8">
      <c r="B446" s="185" t="s">
        <v>1235</v>
      </c>
      <c r="C446" s="143" t="s">
        <v>1100</v>
      </c>
      <c r="D446" s="172" t="s">
        <v>1101</v>
      </c>
      <c r="E446" s="76" t="s">
        <v>1236</v>
      </c>
      <c r="F446" s="45" t="s">
        <v>1103</v>
      </c>
      <c r="G446" s="27" t="s">
        <v>1237</v>
      </c>
      <c r="H446" s="27" t="s">
        <v>1237</v>
      </c>
      <c r="I446" s="176">
        <v>349.43</v>
      </c>
      <c r="J446" s="190">
        <v>45082</v>
      </c>
      <c r="K446" s="190">
        <v>45267</v>
      </c>
      <c r="L446" s="176">
        <v>349.43</v>
      </c>
    </row>
    <row r="447" spans="2:12" ht="62.4">
      <c r="B447" s="185" t="s">
        <v>1238</v>
      </c>
      <c r="C447" s="143" t="s">
        <v>1100</v>
      </c>
      <c r="D447" s="172" t="s">
        <v>1101</v>
      </c>
      <c r="E447" s="76" t="s">
        <v>1239</v>
      </c>
      <c r="F447" s="45" t="s">
        <v>1103</v>
      </c>
      <c r="G447" s="27" t="s">
        <v>1182</v>
      </c>
      <c r="H447" s="27" t="s">
        <v>1182</v>
      </c>
      <c r="I447" s="176">
        <v>685</v>
      </c>
      <c r="J447" s="190">
        <v>45083</v>
      </c>
      <c r="K447" s="190">
        <v>45100</v>
      </c>
      <c r="L447" s="176">
        <v>685</v>
      </c>
    </row>
    <row r="448" spans="2:12" ht="46.8">
      <c r="B448" s="185" t="s">
        <v>1240</v>
      </c>
      <c r="C448" s="143" t="s">
        <v>1100</v>
      </c>
      <c r="D448" s="172" t="s">
        <v>1101</v>
      </c>
      <c r="E448" s="76" t="s">
        <v>1241</v>
      </c>
      <c r="F448" s="45" t="s">
        <v>1103</v>
      </c>
      <c r="G448" s="49" t="s">
        <v>1242</v>
      </c>
      <c r="H448" s="49" t="s">
        <v>1242</v>
      </c>
      <c r="I448" s="176">
        <v>659.2</v>
      </c>
      <c r="J448" s="190">
        <v>45083</v>
      </c>
      <c r="K448" s="190">
        <v>45117</v>
      </c>
      <c r="L448" s="176">
        <v>659.2</v>
      </c>
    </row>
    <row r="449" spans="2:12" ht="46.8">
      <c r="B449" s="185" t="s">
        <v>1243</v>
      </c>
      <c r="C449" s="143" t="s">
        <v>1100</v>
      </c>
      <c r="D449" s="172" t="s">
        <v>1101</v>
      </c>
      <c r="E449" s="76" t="s">
        <v>1244</v>
      </c>
      <c r="F449" s="45" t="s">
        <v>1103</v>
      </c>
      <c r="G449" s="49" t="s">
        <v>1199</v>
      </c>
      <c r="H449" s="49" t="s">
        <v>1199</v>
      </c>
      <c r="I449" s="174">
        <v>100</v>
      </c>
      <c r="J449" s="190">
        <v>45084</v>
      </c>
      <c r="K449" s="190">
        <v>45267</v>
      </c>
      <c r="L449" s="174">
        <v>1667.26</v>
      </c>
    </row>
    <row r="450" spans="2:12" ht="46.8">
      <c r="B450" s="185" t="s">
        <v>1245</v>
      </c>
      <c r="C450" s="143" t="s">
        <v>1100</v>
      </c>
      <c r="D450" s="172" t="s">
        <v>1101</v>
      </c>
      <c r="E450" s="76" t="s">
        <v>1246</v>
      </c>
      <c r="F450" s="45" t="s">
        <v>1103</v>
      </c>
      <c r="G450" s="27" t="s">
        <v>1247</v>
      </c>
      <c r="H450" s="27" t="s">
        <v>1247</v>
      </c>
      <c r="I450" s="176">
        <v>152</v>
      </c>
      <c r="J450" s="190">
        <v>45085</v>
      </c>
      <c r="K450" s="190">
        <v>45273</v>
      </c>
      <c r="L450" s="176">
        <v>152</v>
      </c>
    </row>
    <row r="451" spans="2:12" ht="62.4">
      <c r="B451" s="185" t="s">
        <v>1248</v>
      </c>
      <c r="C451" s="143" t="s">
        <v>1100</v>
      </c>
      <c r="D451" s="172" t="s">
        <v>1101</v>
      </c>
      <c r="E451" s="76" t="s">
        <v>1249</v>
      </c>
      <c r="F451" s="45" t="s">
        <v>1103</v>
      </c>
      <c r="G451" s="11" t="s">
        <v>1145</v>
      </c>
      <c r="H451" s="11" t="s">
        <v>1145</v>
      </c>
      <c r="I451" s="176">
        <v>746.16</v>
      </c>
      <c r="J451" s="190">
        <v>45092</v>
      </c>
      <c r="K451" s="190">
        <v>45131</v>
      </c>
      <c r="L451" s="176">
        <v>746.16</v>
      </c>
    </row>
    <row r="452" spans="2:12" ht="78">
      <c r="B452" s="187" t="s">
        <v>1250</v>
      </c>
      <c r="C452" s="143" t="s">
        <v>1100</v>
      </c>
      <c r="D452" s="172" t="s">
        <v>1101</v>
      </c>
      <c r="E452" s="191" t="s">
        <v>1251</v>
      </c>
      <c r="F452" s="45" t="s">
        <v>1103</v>
      </c>
      <c r="G452" s="11" t="s">
        <v>1135</v>
      </c>
      <c r="H452" s="11" t="s">
        <v>1135</v>
      </c>
      <c r="I452" s="176">
        <v>4954.3999999999996</v>
      </c>
      <c r="J452" s="193">
        <v>45096</v>
      </c>
      <c r="K452" s="193">
        <v>45217</v>
      </c>
      <c r="L452" s="176">
        <v>4954.3999999999996</v>
      </c>
    </row>
    <row r="453" spans="2:12" ht="78">
      <c r="B453" s="183" t="s">
        <v>1252</v>
      </c>
      <c r="C453" s="143" t="s">
        <v>1100</v>
      </c>
      <c r="D453" s="172" t="s">
        <v>1101</v>
      </c>
      <c r="E453" s="194" t="s">
        <v>1253</v>
      </c>
      <c r="F453" s="45" t="s">
        <v>1103</v>
      </c>
      <c r="G453" s="108" t="s">
        <v>1142</v>
      </c>
      <c r="H453" s="108" t="s">
        <v>1142</v>
      </c>
      <c r="I453" s="174">
        <v>2000</v>
      </c>
      <c r="J453" s="195">
        <v>45096</v>
      </c>
      <c r="K453" s="195">
        <v>45152</v>
      </c>
      <c r="L453" s="174">
        <v>2002.6</v>
      </c>
    </row>
    <row r="454" spans="2:12" ht="62.4">
      <c r="B454" s="183" t="s">
        <v>1254</v>
      </c>
      <c r="C454" s="143" t="s">
        <v>1100</v>
      </c>
      <c r="D454" s="172" t="s">
        <v>1101</v>
      </c>
      <c r="E454" s="194" t="s">
        <v>1255</v>
      </c>
      <c r="F454" s="45" t="s">
        <v>1103</v>
      </c>
      <c r="G454" s="27" t="s">
        <v>1256</v>
      </c>
      <c r="H454" s="27" t="s">
        <v>1256</v>
      </c>
      <c r="I454" s="176">
        <v>1104</v>
      </c>
      <c r="J454" s="195">
        <v>45096</v>
      </c>
      <c r="K454" s="195">
        <v>45267</v>
      </c>
      <c r="L454" s="176">
        <v>1104</v>
      </c>
    </row>
    <row r="455" spans="2:12" ht="62.4">
      <c r="B455" s="183" t="s">
        <v>1257</v>
      </c>
      <c r="C455" s="143" t="s">
        <v>1100</v>
      </c>
      <c r="D455" s="172" t="s">
        <v>1101</v>
      </c>
      <c r="E455" s="194" t="s">
        <v>1258</v>
      </c>
      <c r="F455" s="45" t="s">
        <v>1103</v>
      </c>
      <c r="G455" s="108" t="s">
        <v>1259</v>
      </c>
      <c r="H455" s="108" t="s">
        <v>1259</v>
      </c>
      <c r="I455" s="174">
        <v>4500</v>
      </c>
      <c r="J455" s="195">
        <v>45097</v>
      </c>
      <c r="K455" s="195">
        <v>45194</v>
      </c>
      <c r="L455" s="174">
        <v>4193.1099999999997</v>
      </c>
    </row>
    <row r="456" spans="2:12" ht="62.4">
      <c r="B456" s="183" t="s">
        <v>1260</v>
      </c>
      <c r="C456" s="143" t="s">
        <v>1100</v>
      </c>
      <c r="D456" s="172" t="s">
        <v>1101</v>
      </c>
      <c r="E456" s="172" t="s">
        <v>1261</v>
      </c>
      <c r="F456" s="45" t="s">
        <v>1103</v>
      </c>
      <c r="G456" s="11" t="s">
        <v>1135</v>
      </c>
      <c r="H456" s="11" t="s">
        <v>1135</v>
      </c>
      <c r="I456" s="176">
        <v>3574.4</v>
      </c>
      <c r="J456" s="195">
        <v>45097</v>
      </c>
      <c r="K456" s="195">
        <v>45217</v>
      </c>
      <c r="L456" s="176">
        <v>3574.4</v>
      </c>
    </row>
    <row r="457" spans="2:12" ht="46.8">
      <c r="B457" s="108" t="s">
        <v>1262</v>
      </c>
      <c r="C457" s="143" t="s">
        <v>1100</v>
      </c>
      <c r="D457" s="172" t="s">
        <v>1101</v>
      </c>
      <c r="E457" s="172" t="s">
        <v>1263</v>
      </c>
      <c r="F457" s="45" t="s">
        <v>1128</v>
      </c>
      <c r="G457" s="27" t="s">
        <v>1172</v>
      </c>
      <c r="H457" s="27" t="s">
        <v>1172</v>
      </c>
      <c r="I457" s="176">
        <v>9852.8700000000008</v>
      </c>
      <c r="J457" s="195">
        <v>45125</v>
      </c>
      <c r="K457" s="195">
        <v>45154</v>
      </c>
      <c r="L457" s="176">
        <v>9852.8700000000008</v>
      </c>
    </row>
    <row r="458" spans="2:12" ht="46.8">
      <c r="B458" s="108" t="s">
        <v>1264</v>
      </c>
      <c r="C458" s="143" t="s">
        <v>1100</v>
      </c>
      <c r="D458" s="172" t="s">
        <v>1101</v>
      </c>
      <c r="E458" s="172" t="s">
        <v>1265</v>
      </c>
      <c r="F458" s="45" t="s">
        <v>1103</v>
      </c>
      <c r="G458" s="11" t="s">
        <v>1266</v>
      </c>
      <c r="H458" s="11" t="s">
        <v>1266</v>
      </c>
      <c r="I458" s="176">
        <v>2800</v>
      </c>
      <c r="J458" s="190">
        <v>45127</v>
      </c>
      <c r="K458" s="190">
        <v>45160</v>
      </c>
      <c r="L458" s="176">
        <v>2800</v>
      </c>
    </row>
    <row r="459" spans="2:12" ht="46.8">
      <c r="B459" s="108" t="s">
        <v>1267</v>
      </c>
      <c r="C459" s="143" t="s">
        <v>1100</v>
      </c>
      <c r="D459" s="172" t="s">
        <v>1101</v>
      </c>
      <c r="E459" s="172" t="s">
        <v>1268</v>
      </c>
      <c r="F459" s="45" t="s">
        <v>1103</v>
      </c>
      <c r="G459" s="27" t="s">
        <v>1107</v>
      </c>
      <c r="H459" s="27" t="s">
        <v>1107</v>
      </c>
      <c r="I459" s="174">
        <v>5681.24</v>
      </c>
      <c r="J459" s="190">
        <v>45132</v>
      </c>
      <c r="K459" s="190">
        <v>45274</v>
      </c>
      <c r="L459" s="174">
        <v>5681.24</v>
      </c>
    </row>
    <row r="460" spans="2:12" ht="46.8">
      <c r="B460" s="185" t="s">
        <v>1269</v>
      </c>
      <c r="C460" s="143" t="s">
        <v>1100</v>
      </c>
      <c r="D460" s="172" t="s">
        <v>1101</v>
      </c>
      <c r="E460" s="76" t="s">
        <v>1270</v>
      </c>
      <c r="F460" s="45" t="s">
        <v>1103</v>
      </c>
      <c r="G460" s="11" t="s">
        <v>1122</v>
      </c>
      <c r="H460" s="11" t="s">
        <v>1122</v>
      </c>
      <c r="I460" s="174">
        <v>1000</v>
      </c>
      <c r="J460" s="190">
        <v>45140</v>
      </c>
      <c r="K460" s="190">
        <v>45279</v>
      </c>
      <c r="L460" s="174">
        <v>5302.4</v>
      </c>
    </row>
    <row r="461" spans="2:12" ht="46.8">
      <c r="B461" s="185" t="s">
        <v>1271</v>
      </c>
      <c r="C461" s="143" t="s">
        <v>1100</v>
      </c>
      <c r="D461" s="172" t="s">
        <v>1101</v>
      </c>
      <c r="E461" s="76" t="s">
        <v>676</v>
      </c>
      <c r="F461" s="45" t="s">
        <v>1103</v>
      </c>
      <c r="G461" s="11" t="s">
        <v>1160</v>
      </c>
      <c r="H461" s="11" t="s">
        <v>1160</v>
      </c>
      <c r="I461" s="174">
        <v>3760.49</v>
      </c>
      <c r="J461" s="190">
        <v>45146</v>
      </c>
      <c r="K461" s="190">
        <v>45273</v>
      </c>
      <c r="L461" s="174">
        <v>3760.49</v>
      </c>
    </row>
    <row r="462" spans="2:12" ht="46.8">
      <c r="B462" s="185" t="s">
        <v>1272</v>
      </c>
      <c r="C462" s="143" t="s">
        <v>1100</v>
      </c>
      <c r="D462" s="172" t="s">
        <v>1101</v>
      </c>
      <c r="E462" s="76" t="s">
        <v>1273</v>
      </c>
      <c r="F462" s="45" t="s">
        <v>1103</v>
      </c>
      <c r="G462" s="27" t="s">
        <v>1194</v>
      </c>
      <c r="H462" s="27" t="s">
        <v>1194</v>
      </c>
      <c r="I462" s="174">
        <v>1417.56</v>
      </c>
      <c r="J462" s="190">
        <v>45155</v>
      </c>
      <c r="K462" s="190">
        <v>45194</v>
      </c>
      <c r="L462" s="174">
        <v>1417.56</v>
      </c>
    </row>
    <row r="463" spans="2:12" ht="46.8">
      <c r="B463" s="185" t="s">
        <v>1274</v>
      </c>
      <c r="C463" s="143" t="s">
        <v>1100</v>
      </c>
      <c r="D463" s="172" t="s">
        <v>1101</v>
      </c>
      <c r="E463" s="76" t="s">
        <v>1275</v>
      </c>
      <c r="F463" s="45" t="s">
        <v>1103</v>
      </c>
      <c r="G463" s="11" t="s">
        <v>1276</v>
      </c>
      <c r="H463" s="11" t="s">
        <v>1276</v>
      </c>
      <c r="I463" s="174">
        <v>50.88</v>
      </c>
      <c r="J463" s="190">
        <v>45156</v>
      </c>
      <c r="K463" s="190">
        <v>45194</v>
      </c>
      <c r="L463" s="174">
        <v>50.88</v>
      </c>
    </row>
    <row r="464" spans="2:12" ht="46.8">
      <c r="B464" s="185" t="s">
        <v>1277</v>
      </c>
      <c r="C464" s="143" t="s">
        <v>1100</v>
      </c>
      <c r="D464" s="172" t="s">
        <v>1101</v>
      </c>
      <c r="E464" s="76" t="s">
        <v>1278</v>
      </c>
      <c r="F464" s="45" t="s">
        <v>1103</v>
      </c>
      <c r="G464" s="11" t="s">
        <v>1122</v>
      </c>
      <c r="H464" s="11" t="s">
        <v>1122</v>
      </c>
      <c r="I464" s="174">
        <v>982.36</v>
      </c>
      <c r="J464" s="190">
        <v>45168</v>
      </c>
      <c r="K464" s="190">
        <v>45194</v>
      </c>
      <c r="L464" s="174">
        <v>982.36</v>
      </c>
    </row>
    <row r="465" spans="2:12" ht="46.8">
      <c r="B465" s="185" t="s">
        <v>1279</v>
      </c>
      <c r="C465" s="143" t="s">
        <v>1100</v>
      </c>
      <c r="D465" s="172" t="s">
        <v>1101</v>
      </c>
      <c r="E465" s="76" t="s">
        <v>1280</v>
      </c>
      <c r="F465" s="45" t="s">
        <v>1103</v>
      </c>
      <c r="G465" s="27" t="s">
        <v>1110</v>
      </c>
      <c r="H465" s="27" t="s">
        <v>1110</v>
      </c>
      <c r="I465" s="174">
        <v>409.06</v>
      </c>
      <c r="J465" s="190">
        <v>45181</v>
      </c>
      <c r="K465" s="190">
        <v>45194</v>
      </c>
      <c r="L465" s="174">
        <v>409.06</v>
      </c>
    </row>
    <row r="466" spans="2:12" ht="46.8">
      <c r="B466" s="185" t="s">
        <v>1281</v>
      </c>
      <c r="C466" s="143" t="s">
        <v>1100</v>
      </c>
      <c r="D466" s="172" t="s">
        <v>1101</v>
      </c>
      <c r="E466" s="76" t="s">
        <v>1282</v>
      </c>
      <c r="F466" s="45" t="s">
        <v>1103</v>
      </c>
      <c r="G466" s="108" t="s">
        <v>1148</v>
      </c>
      <c r="H466" s="108" t="s">
        <v>1148</v>
      </c>
      <c r="I466" s="174">
        <v>245</v>
      </c>
      <c r="J466" s="190">
        <v>45181</v>
      </c>
      <c r="K466" s="190">
        <v>45267</v>
      </c>
      <c r="L466" s="174">
        <v>245</v>
      </c>
    </row>
    <row r="467" spans="2:12" ht="46.8">
      <c r="B467" s="185" t="s">
        <v>1283</v>
      </c>
      <c r="C467" s="143" t="s">
        <v>1100</v>
      </c>
      <c r="D467" s="172" t="s">
        <v>1101</v>
      </c>
      <c r="E467" s="76" t="s">
        <v>1284</v>
      </c>
      <c r="F467" s="45" t="s">
        <v>1103</v>
      </c>
      <c r="G467" s="27" t="s">
        <v>1285</v>
      </c>
      <c r="H467" s="27" t="s">
        <v>1285</v>
      </c>
      <c r="I467" s="174">
        <v>40</v>
      </c>
      <c r="J467" s="190">
        <v>45182</v>
      </c>
      <c r="K467" s="190">
        <v>45203</v>
      </c>
      <c r="L467" s="174">
        <v>40</v>
      </c>
    </row>
    <row r="468" spans="2:12" ht="78">
      <c r="B468" s="185" t="s">
        <v>1286</v>
      </c>
      <c r="C468" s="143" t="s">
        <v>1100</v>
      </c>
      <c r="D468" s="172" t="s">
        <v>1101</v>
      </c>
      <c r="E468" s="76" t="s">
        <v>1287</v>
      </c>
      <c r="F468" s="45" t="s">
        <v>1103</v>
      </c>
      <c r="G468" s="27" t="s">
        <v>1154</v>
      </c>
      <c r="H468" s="27" t="s">
        <v>1154</v>
      </c>
      <c r="I468" s="176">
        <v>10735</v>
      </c>
      <c r="J468" s="190">
        <v>45189</v>
      </c>
      <c r="K468" s="190">
        <v>45274</v>
      </c>
      <c r="L468" s="176">
        <v>10735</v>
      </c>
    </row>
    <row r="469" spans="2:12" ht="46.8">
      <c r="B469" s="185" t="s">
        <v>1288</v>
      </c>
      <c r="C469" s="143" t="s">
        <v>1100</v>
      </c>
      <c r="D469" s="172" t="s">
        <v>1101</v>
      </c>
      <c r="E469" s="76" t="s">
        <v>1289</v>
      </c>
      <c r="F469" s="45" t="s">
        <v>1103</v>
      </c>
      <c r="G469" s="11" t="s">
        <v>1160</v>
      </c>
      <c r="H469" s="11" t="s">
        <v>1160</v>
      </c>
      <c r="I469" s="174">
        <v>635.22</v>
      </c>
      <c r="J469" s="190">
        <v>45195</v>
      </c>
      <c r="K469" s="190">
        <v>45274</v>
      </c>
      <c r="L469" s="174">
        <v>1712.26</v>
      </c>
    </row>
    <row r="470" spans="2:12" ht="46.8">
      <c r="B470" s="185" t="s">
        <v>1290</v>
      </c>
      <c r="C470" s="143" t="s">
        <v>1100</v>
      </c>
      <c r="D470" s="172" t="s">
        <v>1101</v>
      </c>
      <c r="E470" s="76" t="s">
        <v>1291</v>
      </c>
      <c r="F470" s="45" t="s">
        <v>1103</v>
      </c>
      <c r="G470" s="11" t="s">
        <v>1119</v>
      </c>
      <c r="H470" s="11" t="s">
        <v>1119</v>
      </c>
      <c r="I470" s="174">
        <v>2450</v>
      </c>
      <c r="J470" s="190">
        <v>45195</v>
      </c>
      <c r="K470" s="190">
        <v>45217</v>
      </c>
      <c r="L470" s="174">
        <v>2450</v>
      </c>
    </row>
    <row r="471" spans="2:12" ht="62.4">
      <c r="B471" s="185" t="s">
        <v>1292</v>
      </c>
      <c r="C471" s="143" t="s">
        <v>1100</v>
      </c>
      <c r="D471" s="172" t="s">
        <v>1101</v>
      </c>
      <c r="E471" s="76" t="s">
        <v>1293</v>
      </c>
      <c r="F471" s="45" t="s">
        <v>1103</v>
      </c>
      <c r="G471" s="11" t="s">
        <v>1294</v>
      </c>
      <c r="H471" s="11" t="s">
        <v>1294</v>
      </c>
      <c r="I471" s="174">
        <v>769.5</v>
      </c>
      <c r="J471" s="190">
        <v>45195</v>
      </c>
      <c r="K471" s="190">
        <v>45274</v>
      </c>
      <c r="L471" s="174">
        <v>769.5</v>
      </c>
    </row>
    <row r="472" spans="2:12" ht="46.8">
      <c r="B472" s="185" t="s">
        <v>1295</v>
      </c>
      <c r="C472" s="143" t="s">
        <v>1100</v>
      </c>
      <c r="D472" s="172" t="s">
        <v>1101</v>
      </c>
      <c r="E472" s="76" t="s">
        <v>1296</v>
      </c>
      <c r="F472" s="45" t="s">
        <v>1103</v>
      </c>
      <c r="G472" s="27" t="s">
        <v>1297</v>
      </c>
      <c r="H472" s="27" t="s">
        <v>1297</v>
      </c>
      <c r="I472" s="174">
        <v>3270</v>
      </c>
      <c r="J472" s="190">
        <v>45203</v>
      </c>
      <c r="K472" s="190">
        <v>45274</v>
      </c>
      <c r="L472" s="174">
        <v>3270</v>
      </c>
    </row>
    <row r="473" spans="2:12" ht="62.4">
      <c r="B473" s="185" t="s">
        <v>1298</v>
      </c>
      <c r="C473" s="143" t="s">
        <v>1100</v>
      </c>
      <c r="D473" s="172" t="s">
        <v>1101</v>
      </c>
      <c r="E473" s="76" t="s">
        <v>1299</v>
      </c>
      <c r="F473" s="45" t="s">
        <v>1103</v>
      </c>
      <c r="G473" s="27" t="s">
        <v>1182</v>
      </c>
      <c r="H473" s="27" t="s">
        <v>1182</v>
      </c>
      <c r="I473" s="174">
        <v>1000</v>
      </c>
      <c r="J473" s="190">
        <v>45208</v>
      </c>
      <c r="K473" s="190">
        <v>45274</v>
      </c>
      <c r="L473" s="174">
        <v>3377</v>
      </c>
    </row>
    <row r="474" spans="2:12" ht="62.4">
      <c r="B474" s="185" t="s">
        <v>1300</v>
      </c>
      <c r="C474" s="143" t="s">
        <v>1100</v>
      </c>
      <c r="D474" s="172" t="s">
        <v>1101</v>
      </c>
      <c r="E474" s="76" t="s">
        <v>1301</v>
      </c>
      <c r="F474" s="45" t="s">
        <v>1103</v>
      </c>
      <c r="G474" s="27" t="s">
        <v>1302</v>
      </c>
      <c r="H474" s="27" t="s">
        <v>1302</v>
      </c>
      <c r="I474" s="174">
        <v>690</v>
      </c>
      <c r="J474" s="190">
        <v>45211</v>
      </c>
      <c r="K474" s="190">
        <v>45274</v>
      </c>
      <c r="L474" s="174">
        <v>690</v>
      </c>
    </row>
    <row r="475" spans="2:12" ht="62.4">
      <c r="B475" s="185" t="s">
        <v>1303</v>
      </c>
      <c r="C475" s="143" t="s">
        <v>1100</v>
      </c>
      <c r="D475" s="172" t="s">
        <v>1101</v>
      </c>
      <c r="E475" s="76" t="s">
        <v>1304</v>
      </c>
      <c r="F475" s="45" t="s">
        <v>1103</v>
      </c>
      <c r="G475" s="27" t="s">
        <v>1302</v>
      </c>
      <c r="H475" s="27" t="s">
        <v>1302</v>
      </c>
      <c r="I475" s="174">
        <v>9600</v>
      </c>
      <c r="J475" s="190">
        <v>45211</v>
      </c>
      <c r="K475" s="190">
        <v>45274</v>
      </c>
      <c r="L475" s="174">
        <v>9600</v>
      </c>
    </row>
    <row r="476" spans="2:12" ht="46.8">
      <c r="B476" s="185" t="s">
        <v>1305</v>
      </c>
      <c r="C476" s="143" t="s">
        <v>1100</v>
      </c>
      <c r="D476" s="172" t="s">
        <v>1101</v>
      </c>
      <c r="E476" s="76" t="s">
        <v>1306</v>
      </c>
      <c r="F476" s="45" t="s">
        <v>1128</v>
      </c>
      <c r="G476" s="27" t="s">
        <v>1172</v>
      </c>
      <c r="H476" s="27" t="s">
        <v>1172</v>
      </c>
      <c r="I476" s="174">
        <v>9872.7800000000007</v>
      </c>
      <c r="J476" s="190">
        <v>45212</v>
      </c>
      <c r="K476" s="190">
        <v>45267</v>
      </c>
      <c r="L476" s="174">
        <v>9872.7800000000007</v>
      </c>
    </row>
    <row r="477" spans="2:12" ht="46.8">
      <c r="B477" s="185" t="s">
        <v>1307</v>
      </c>
      <c r="C477" s="143" t="s">
        <v>1100</v>
      </c>
      <c r="D477" s="172" t="s">
        <v>1101</v>
      </c>
      <c r="E477" s="76" t="s">
        <v>1308</v>
      </c>
      <c r="F477" s="45" t="s">
        <v>1103</v>
      </c>
      <c r="G477" s="11" t="s">
        <v>1185</v>
      </c>
      <c r="H477" s="11" t="s">
        <v>1185</v>
      </c>
      <c r="I477" s="174">
        <v>503.5</v>
      </c>
      <c r="J477" s="190">
        <v>45223</v>
      </c>
      <c r="K477" s="190">
        <v>45274</v>
      </c>
      <c r="L477" s="174">
        <v>503.5</v>
      </c>
    </row>
    <row r="478" spans="2:12" ht="46.8">
      <c r="B478" s="185" t="s">
        <v>1309</v>
      </c>
      <c r="C478" s="143" t="s">
        <v>1100</v>
      </c>
      <c r="D478" s="172" t="s">
        <v>1101</v>
      </c>
      <c r="E478" s="76" t="s">
        <v>1310</v>
      </c>
      <c r="F478" s="45" t="s">
        <v>1103</v>
      </c>
      <c r="G478" s="11" t="s">
        <v>1311</v>
      </c>
      <c r="H478" s="11" t="s">
        <v>1311</v>
      </c>
      <c r="I478" s="174">
        <v>237</v>
      </c>
      <c r="J478" s="190">
        <v>45226</v>
      </c>
      <c r="K478" s="190">
        <v>45274</v>
      </c>
      <c r="L478" s="174">
        <v>237</v>
      </c>
    </row>
    <row r="479" spans="2:12" ht="46.8">
      <c r="B479" s="185" t="s">
        <v>1312</v>
      </c>
      <c r="C479" s="143" t="s">
        <v>1100</v>
      </c>
      <c r="D479" s="172" t="s">
        <v>1101</v>
      </c>
      <c r="E479" s="76" t="s">
        <v>1313</v>
      </c>
      <c r="F479" s="45" t="s">
        <v>1103</v>
      </c>
      <c r="G479" s="11" t="s">
        <v>1314</v>
      </c>
      <c r="H479" s="11" t="s">
        <v>1314</v>
      </c>
      <c r="I479" s="174">
        <v>264</v>
      </c>
      <c r="J479" s="190">
        <v>45226</v>
      </c>
      <c r="K479" s="190">
        <v>45274</v>
      </c>
      <c r="L479" s="174">
        <v>264</v>
      </c>
    </row>
    <row r="480" spans="2:12" ht="46.8">
      <c r="B480" s="185" t="s">
        <v>1315</v>
      </c>
      <c r="C480" s="143" t="s">
        <v>1100</v>
      </c>
      <c r="D480" s="172" t="s">
        <v>1101</v>
      </c>
      <c r="E480" s="76" t="s">
        <v>1316</v>
      </c>
      <c r="F480" s="45" t="s">
        <v>1103</v>
      </c>
      <c r="G480" s="27" t="s">
        <v>1317</v>
      </c>
      <c r="H480" s="27" t="s">
        <v>1317</v>
      </c>
      <c r="I480" s="174">
        <v>501.1</v>
      </c>
      <c r="J480" s="196">
        <v>45267</v>
      </c>
      <c r="K480" s="196">
        <v>45282</v>
      </c>
      <c r="L480" s="174">
        <v>501.1</v>
      </c>
    </row>
    <row r="481" spans="2:12" ht="46.8">
      <c r="B481" s="185" t="s">
        <v>1318</v>
      </c>
      <c r="C481" s="143" t="s">
        <v>1100</v>
      </c>
      <c r="D481" s="172" t="s">
        <v>1101</v>
      </c>
      <c r="E481" s="76" t="s">
        <v>1319</v>
      </c>
      <c r="F481" s="45" t="s">
        <v>1103</v>
      </c>
      <c r="G481" s="27" t="s">
        <v>1320</v>
      </c>
      <c r="H481" s="27" t="s">
        <v>1320</v>
      </c>
      <c r="I481" s="174">
        <v>439.2</v>
      </c>
      <c r="J481" s="190">
        <v>45267</v>
      </c>
      <c r="K481" s="190">
        <v>45287</v>
      </c>
      <c r="L481" s="174">
        <v>439.2</v>
      </c>
    </row>
    <row r="482" spans="2:12" ht="62.4">
      <c r="B482" s="185" t="s">
        <v>1321</v>
      </c>
      <c r="C482" s="143" t="s">
        <v>1100</v>
      </c>
      <c r="D482" s="172" t="s">
        <v>1101</v>
      </c>
      <c r="E482" s="76" t="s">
        <v>1322</v>
      </c>
      <c r="F482" s="45" t="s">
        <v>1103</v>
      </c>
      <c r="G482" s="11" t="s">
        <v>1323</v>
      </c>
      <c r="H482" s="11" t="s">
        <v>1323</v>
      </c>
      <c r="I482" s="174">
        <v>2145</v>
      </c>
      <c r="J482" s="190">
        <v>45267</v>
      </c>
      <c r="K482" s="190">
        <v>45336</v>
      </c>
      <c r="L482" s="174">
        <v>2145</v>
      </c>
    </row>
    <row r="483" spans="2:12" ht="62.4">
      <c r="B483" s="185" t="s">
        <v>1324</v>
      </c>
      <c r="C483" s="143" t="s">
        <v>1100</v>
      </c>
      <c r="D483" s="172" t="s">
        <v>1101</v>
      </c>
      <c r="E483" s="76" t="s">
        <v>1325</v>
      </c>
      <c r="F483" s="45" t="s">
        <v>1103</v>
      </c>
      <c r="G483" s="11" t="s">
        <v>1326</v>
      </c>
      <c r="H483" s="11" t="s">
        <v>1326</v>
      </c>
      <c r="I483" s="174">
        <v>854.4</v>
      </c>
      <c r="J483" s="190">
        <v>45271</v>
      </c>
      <c r="K483" s="190">
        <v>45287</v>
      </c>
      <c r="L483" s="174">
        <v>854.4</v>
      </c>
    </row>
    <row r="484" spans="2:12" ht="46.8">
      <c r="B484" s="185" t="s">
        <v>1327</v>
      </c>
      <c r="C484" s="143" t="s">
        <v>1100</v>
      </c>
      <c r="D484" s="172" t="s">
        <v>1101</v>
      </c>
      <c r="E484" s="76" t="s">
        <v>1328</v>
      </c>
      <c r="F484" s="45" t="s">
        <v>1103</v>
      </c>
      <c r="G484" s="27" t="s">
        <v>1237</v>
      </c>
      <c r="H484" s="27" t="s">
        <v>1237</v>
      </c>
      <c r="I484" s="174">
        <v>645</v>
      </c>
      <c r="J484" s="190">
        <v>45271</v>
      </c>
      <c r="K484" s="190">
        <v>45278</v>
      </c>
      <c r="L484" s="174">
        <v>645</v>
      </c>
    </row>
    <row r="485" spans="2:12" ht="46.8">
      <c r="B485" s="185" t="s">
        <v>1329</v>
      </c>
      <c r="C485" s="143" t="s">
        <v>1100</v>
      </c>
      <c r="D485" s="172" t="s">
        <v>1101</v>
      </c>
      <c r="E485" s="76" t="s">
        <v>1330</v>
      </c>
      <c r="F485" s="45" t="s">
        <v>1103</v>
      </c>
      <c r="G485" s="27" t="s">
        <v>1122</v>
      </c>
      <c r="H485" s="27" t="s">
        <v>1122</v>
      </c>
      <c r="I485" s="174">
        <v>961</v>
      </c>
      <c r="J485" s="190">
        <v>45274</v>
      </c>
      <c r="K485" s="190">
        <v>45282</v>
      </c>
      <c r="L485" s="174">
        <v>961</v>
      </c>
    </row>
    <row r="486" spans="2:12" ht="46.8">
      <c r="B486" s="185" t="s">
        <v>1331</v>
      </c>
      <c r="C486" s="143" t="s">
        <v>1100</v>
      </c>
      <c r="D486" s="172" t="s">
        <v>1101</v>
      </c>
      <c r="E486" s="76" t="s">
        <v>1332</v>
      </c>
      <c r="F486" s="45" t="s">
        <v>1103</v>
      </c>
      <c r="G486" s="27" t="s">
        <v>1107</v>
      </c>
      <c r="H486" s="27" t="s">
        <v>1107</v>
      </c>
      <c r="I486" s="174">
        <v>411.68</v>
      </c>
      <c r="J486" s="190">
        <v>45275</v>
      </c>
      <c r="K486" s="190">
        <v>45345</v>
      </c>
      <c r="L486" s="174">
        <v>411.68</v>
      </c>
    </row>
    <row r="487" spans="2:12" ht="46.8">
      <c r="B487" s="185" t="s">
        <v>1333</v>
      </c>
      <c r="C487" s="143" t="s">
        <v>1100</v>
      </c>
      <c r="D487" s="172" t="s">
        <v>1101</v>
      </c>
      <c r="E487" s="76" t="s">
        <v>676</v>
      </c>
      <c r="F487" s="45" t="s">
        <v>1103</v>
      </c>
      <c r="G487" s="27" t="s">
        <v>1185</v>
      </c>
      <c r="H487" s="27" t="s">
        <v>1185</v>
      </c>
      <c r="I487" s="174">
        <v>961</v>
      </c>
      <c r="J487" s="190">
        <v>45275</v>
      </c>
      <c r="K487" s="190">
        <v>45345</v>
      </c>
      <c r="L487" s="174">
        <v>961</v>
      </c>
    </row>
    <row r="488" spans="2:12" ht="46.8">
      <c r="B488" s="185" t="s">
        <v>1334</v>
      </c>
      <c r="C488" s="143" t="s">
        <v>1100</v>
      </c>
      <c r="D488" s="172" t="s">
        <v>1101</v>
      </c>
      <c r="E488" s="76" t="s">
        <v>1335</v>
      </c>
      <c r="F488" s="45" t="s">
        <v>1103</v>
      </c>
      <c r="G488" s="27" t="s">
        <v>1160</v>
      </c>
      <c r="H488" s="27" t="s">
        <v>1160</v>
      </c>
      <c r="I488" s="174">
        <v>1055.17</v>
      </c>
      <c r="J488" s="190">
        <v>45278</v>
      </c>
      <c r="K488" s="190">
        <v>45345</v>
      </c>
      <c r="L488" s="174">
        <v>1055.17</v>
      </c>
    </row>
    <row r="489" spans="2:12" ht="46.8">
      <c r="B489" s="185" t="s">
        <v>1336</v>
      </c>
      <c r="C489" s="143" t="s">
        <v>1100</v>
      </c>
      <c r="D489" s="172" t="s">
        <v>1101</v>
      </c>
      <c r="E489" s="76" t="s">
        <v>1337</v>
      </c>
      <c r="F489" s="45" t="s">
        <v>1103</v>
      </c>
      <c r="G489" s="27" t="s">
        <v>1338</v>
      </c>
      <c r="H489" s="27" t="s">
        <v>1338</v>
      </c>
      <c r="I489" s="197">
        <v>1227.83</v>
      </c>
      <c r="J489" s="190">
        <v>45279</v>
      </c>
      <c r="K489" s="190">
        <v>45282</v>
      </c>
      <c r="L489" s="197">
        <v>1227.83</v>
      </c>
    </row>
    <row r="490" spans="2:12" ht="16.2" thickBot="1">
      <c r="B490" s="198"/>
      <c r="C490" s="198"/>
      <c r="D490" s="198"/>
      <c r="E490" s="198"/>
      <c r="F490" s="254"/>
      <c r="G490" s="198"/>
      <c r="H490" s="198"/>
      <c r="I490" s="198"/>
      <c r="J490" s="198"/>
      <c r="K490" s="198"/>
      <c r="L490" s="198"/>
    </row>
    <row r="491" spans="2:12" ht="16.2" thickBot="1">
      <c r="B491" s="240" t="s">
        <v>1339</v>
      </c>
      <c r="C491" s="241"/>
      <c r="D491" s="241"/>
      <c r="E491" s="241"/>
      <c r="F491" s="241"/>
      <c r="G491" s="241"/>
      <c r="H491" s="241"/>
      <c r="I491" s="241"/>
      <c r="J491" s="241"/>
      <c r="K491" s="241"/>
      <c r="L491" s="242"/>
    </row>
    <row r="492" spans="2:12" ht="62.4">
      <c r="B492" s="75" t="s">
        <v>0</v>
      </c>
      <c r="C492" s="76" t="s">
        <v>1</v>
      </c>
      <c r="D492" s="76" t="s">
        <v>567</v>
      </c>
      <c r="E492" s="76" t="s">
        <v>568</v>
      </c>
      <c r="F492" s="156" t="s">
        <v>569</v>
      </c>
      <c r="G492" s="77" t="s">
        <v>570</v>
      </c>
      <c r="H492" s="76" t="s">
        <v>6</v>
      </c>
      <c r="I492" s="78" t="s">
        <v>571</v>
      </c>
      <c r="J492" s="76" t="s">
        <v>572</v>
      </c>
      <c r="K492" s="76" t="s">
        <v>573</v>
      </c>
      <c r="L492" s="76" t="s">
        <v>574</v>
      </c>
    </row>
    <row r="493" spans="2:12" ht="46.8">
      <c r="B493" s="199" t="s">
        <v>1340</v>
      </c>
      <c r="C493" s="199">
        <v>80005230901</v>
      </c>
      <c r="D493" s="200" t="s">
        <v>1341</v>
      </c>
      <c r="E493" s="13" t="s">
        <v>1342</v>
      </c>
      <c r="F493" s="139" t="s">
        <v>413</v>
      </c>
      <c r="G493" s="200" t="s">
        <v>1343</v>
      </c>
      <c r="H493" s="202" t="s">
        <v>1343</v>
      </c>
      <c r="I493" s="203">
        <v>260</v>
      </c>
      <c r="J493" s="204">
        <v>44959</v>
      </c>
      <c r="K493" s="204">
        <v>44959</v>
      </c>
      <c r="L493" s="203">
        <v>260</v>
      </c>
    </row>
    <row r="494" spans="2:12" ht="31.2">
      <c r="B494" s="205" t="s">
        <v>1344</v>
      </c>
      <c r="C494" s="199">
        <v>80005230901</v>
      </c>
      <c r="D494" s="200" t="s">
        <v>1341</v>
      </c>
      <c r="E494" s="13" t="s">
        <v>1345</v>
      </c>
      <c r="F494" s="139" t="s">
        <v>413</v>
      </c>
      <c r="G494" s="206" t="s">
        <v>1346</v>
      </c>
      <c r="H494" s="206" t="s">
        <v>1346</v>
      </c>
      <c r="I494" s="203">
        <v>35830.39</v>
      </c>
      <c r="J494" s="204">
        <v>44959</v>
      </c>
      <c r="K494" s="204">
        <v>44959</v>
      </c>
      <c r="L494" s="203">
        <v>35830.39</v>
      </c>
    </row>
    <row r="495" spans="2:12" ht="31.2">
      <c r="B495" s="205" t="s">
        <v>1347</v>
      </c>
      <c r="C495" s="199">
        <v>80005230901</v>
      </c>
      <c r="D495" s="200" t="s">
        <v>1341</v>
      </c>
      <c r="E495" s="13" t="s">
        <v>1345</v>
      </c>
      <c r="F495" s="139" t="s">
        <v>413</v>
      </c>
      <c r="G495" s="206" t="s">
        <v>1346</v>
      </c>
      <c r="H495" s="206" t="s">
        <v>1346</v>
      </c>
      <c r="I495" s="203">
        <v>38995.99</v>
      </c>
      <c r="J495" s="207">
        <v>44974</v>
      </c>
      <c r="K495" s="207">
        <v>44974</v>
      </c>
      <c r="L495" s="203">
        <v>38995.99</v>
      </c>
    </row>
    <row r="496" spans="2:12" ht="31.2">
      <c r="B496" s="205" t="s">
        <v>1348</v>
      </c>
      <c r="C496" s="199">
        <v>80005230901</v>
      </c>
      <c r="D496" s="200" t="s">
        <v>1341</v>
      </c>
      <c r="E496" s="13" t="s">
        <v>1345</v>
      </c>
      <c r="F496" s="139" t="s">
        <v>413</v>
      </c>
      <c r="G496" s="206" t="s">
        <v>1346</v>
      </c>
      <c r="H496" s="206" t="s">
        <v>1346</v>
      </c>
      <c r="I496" s="203">
        <v>39589.919999999998</v>
      </c>
      <c r="J496" s="207">
        <v>44974</v>
      </c>
      <c r="K496" s="207">
        <v>44974</v>
      </c>
      <c r="L496" s="203">
        <v>39589.919999999998</v>
      </c>
    </row>
    <row r="497" spans="2:12" ht="31.2">
      <c r="B497" s="205" t="s">
        <v>1349</v>
      </c>
      <c r="C497" s="199">
        <v>80005230901</v>
      </c>
      <c r="D497" s="200" t="s">
        <v>1341</v>
      </c>
      <c r="E497" s="13" t="s">
        <v>1345</v>
      </c>
      <c r="F497" s="139" t="s">
        <v>413</v>
      </c>
      <c r="G497" s="206" t="s">
        <v>1346</v>
      </c>
      <c r="H497" s="206" t="s">
        <v>1346</v>
      </c>
      <c r="I497" s="203">
        <v>35394.67</v>
      </c>
      <c r="J497" s="207">
        <v>44974</v>
      </c>
      <c r="K497" s="207">
        <v>44974</v>
      </c>
      <c r="L497" s="203">
        <v>35394.67</v>
      </c>
    </row>
    <row r="498" spans="2:12" ht="62.4">
      <c r="B498" s="199" t="s">
        <v>1350</v>
      </c>
      <c r="C498" s="199">
        <v>80005230901</v>
      </c>
      <c r="D498" s="200" t="s">
        <v>1341</v>
      </c>
      <c r="E498" s="13" t="s">
        <v>1351</v>
      </c>
      <c r="F498" s="139" t="s">
        <v>413</v>
      </c>
      <c r="G498" s="200" t="s">
        <v>1352</v>
      </c>
      <c r="H498" s="200" t="s">
        <v>1352</v>
      </c>
      <c r="I498" s="208">
        <v>250</v>
      </c>
      <c r="J498" s="207">
        <v>44977</v>
      </c>
      <c r="K498" s="207">
        <v>44977</v>
      </c>
      <c r="L498" s="208">
        <v>250</v>
      </c>
    </row>
    <row r="499" spans="2:12" ht="78">
      <c r="B499" s="199" t="s">
        <v>1353</v>
      </c>
      <c r="C499" s="199">
        <v>80005230901</v>
      </c>
      <c r="D499" s="200" t="s">
        <v>1341</v>
      </c>
      <c r="E499" s="13" t="s">
        <v>1354</v>
      </c>
      <c r="F499" s="139" t="s">
        <v>413</v>
      </c>
      <c r="G499" s="200" t="s">
        <v>1355</v>
      </c>
      <c r="H499" s="200" t="s">
        <v>1355</v>
      </c>
      <c r="I499" s="208">
        <v>2245.23</v>
      </c>
      <c r="J499" s="207">
        <v>44979</v>
      </c>
      <c r="K499" s="207">
        <v>44979</v>
      </c>
      <c r="L499" s="208">
        <v>2245.23</v>
      </c>
    </row>
    <row r="500" spans="2:12" ht="78">
      <c r="B500" s="199" t="s">
        <v>1356</v>
      </c>
      <c r="C500" s="199">
        <v>80005230901</v>
      </c>
      <c r="D500" s="200" t="s">
        <v>1341</v>
      </c>
      <c r="E500" s="13" t="s">
        <v>1357</v>
      </c>
      <c r="F500" s="139" t="s">
        <v>413</v>
      </c>
      <c r="G500" s="200" t="s">
        <v>1355</v>
      </c>
      <c r="H500" s="200" t="s">
        <v>1355</v>
      </c>
      <c r="I500" s="208">
        <v>5422.34</v>
      </c>
      <c r="J500" s="207">
        <v>44979</v>
      </c>
      <c r="K500" s="207">
        <v>44979</v>
      </c>
      <c r="L500" s="208">
        <v>5422.34</v>
      </c>
    </row>
    <row r="501" spans="2:12" ht="62.4">
      <c r="B501" s="199" t="s">
        <v>1358</v>
      </c>
      <c r="C501" s="199">
        <v>80005230901</v>
      </c>
      <c r="D501" s="200" t="s">
        <v>1341</v>
      </c>
      <c r="E501" s="13" t="s">
        <v>1359</v>
      </c>
      <c r="F501" s="139" t="s">
        <v>413</v>
      </c>
      <c r="G501" s="200" t="s">
        <v>1360</v>
      </c>
      <c r="H501" s="200" t="s">
        <v>1360</v>
      </c>
      <c r="I501" s="208">
        <v>2300</v>
      </c>
      <c r="J501" s="207">
        <v>44984</v>
      </c>
      <c r="K501" s="207">
        <v>44984</v>
      </c>
      <c r="L501" s="208">
        <v>2300</v>
      </c>
    </row>
    <row r="502" spans="2:12" ht="31.2">
      <c r="B502" s="199" t="s">
        <v>1361</v>
      </c>
      <c r="C502" s="199">
        <v>80005230901</v>
      </c>
      <c r="D502" s="200" t="s">
        <v>1341</v>
      </c>
      <c r="E502" s="13" t="s">
        <v>1362</v>
      </c>
      <c r="F502" s="139" t="s">
        <v>413</v>
      </c>
      <c r="G502" s="200" t="s">
        <v>1363</v>
      </c>
      <c r="H502" s="200" t="s">
        <v>1363</v>
      </c>
      <c r="I502" s="208">
        <v>252.6</v>
      </c>
      <c r="J502" s="207">
        <v>44984</v>
      </c>
      <c r="K502" s="207">
        <v>44984</v>
      </c>
      <c r="L502" s="208">
        <v>252.6</v>
      </c>
    </row>
    <row r="503" spans="2:12" ht="62.4">
      <c r="B503" s="199" t="s">
        <v>1364</v>
      </c>
      <c r="C503" s="199">
        <v>80005230901</v>
      </c>
      <c r="D503" s="200" t="s">
        <v>1341</v>
      </c>
      <c r="E503" s="13" t="s">
        <v>1365</v>
      </c>
      <c r="F503" s="139" t="s">
        <v>413</v>
      </c>
      <c r="G503" s="206" t="s">
        <v>1366</v>
      </c>
      <c r="H503" s="206" t="s">
        <v>1366</v>
      </c>
      <c r="I503" s="208">
        <v>1335</v>
      </c>
      <c r="J503" s="207">
        <v>44984</v>
      </c>
      <c r="K503" s="207">
        <v>44984</v>
      </c>
      <c r="L503" s="208">
        <v>1335</v>
      </c>
    </row>
    <row r="504" spans="2:12" ht="124.8">
      <c r="B504" s="199" t="s">
        <v>1367</v>
      </c>
      <c r="C504" s="199">
        <v>80005230901</v>
      </c>
      <c r="D504" s="200" t="s">
        <v>1341</v>
      </c>
      <c r="E504" s="13" t="s">
        <v>1368</v>
      </c>
      <c r="F504" s="139" t="s">
        <v>413</v>
      </c>
      <c r="G504" s="206" t="s">
        <v>1369</v>
      </c>
      <c r="H504" s="206" t="s">
        <v>1369</v>
      </c>
      <c r="I504" s="208">
        <v>380</v>
      </c>
      <c r="J504" s="207">
        <v>44985</v>
      </c>
      <c r="K504" s="207">
        <v>44985</v>
      </c>
      <c r="L504" s="208">
        <v>380</v>
      </c>
    </row>
    <row r="505" spans="2:12" ht="31.2">
      <c r="B505" s="199" t="s">
        <v>1370</v>
      </c>
      <c r="C505" s="199">
        <v>80005230901</v>
      </c>
      <c r="D505" s="200" t="s">
        <v>1341</v>
      </c>
      <c r="E505" s="13" t="s">
        <v>1371</v>
      </c>
      <c r="F505" s="139" t="s">
        <v>413</v>
      </c>
      <c r="G505" s="200" t="s">
        <v>1372</v>
      </c>
      <c r="H505" s="200" t="s">
        <v>1372</v>
      </c>
      <c r="I505" s="208">
        <v>1958.4</v>
      </c>
      <c r="J505" s="207">
        <v>44986</v>
      </c>
      <c r="K505" s="207">
        <v>44986</v>
      </c>
      <c r="L505" s="208">
        <v>1958.4</v>
      </c>
    </row>
    <row r="506" spans="2:12" ht="140.4">
      <c r="B506" s="199" t="s">
        <v>1373</v>
      </c>
      <c r="C506" s="199">
        <v>80005230901</v>
      </c>
      <c r="D506" s="200" t="s">
        <v>1341</v>
      </c>
      <c r="E506" s="13" t="s">
        <v>1374</v>
      </c>
      <c r="F506" s="139" t="s">
        <v>413</v>
      </c>
      <c r="G506" s="206" t="s">
        <v>1369</v>
      </c>
      <c r="H506" s="206" t="s">
        <v>1369</v>
      </c>
      <c r="I506" s="208">
        <v>750</v>
      </c>
      <c r="J506" s="207">
        <v>44987</v>
      </c>
      <c r="K506" s="207">
        <v>44987</v>
      </c>
      <c r="L506" s="208">
        <v>750</v>
      </c>
    </row>
    <row r="507" spans="2:12" ht="31.2">
      <c r="B507" s="199" t="s">
        <v>1375</v>
      </c>
      <c r="C507" s="199">
        <v>80005230901</v>
      </c>
      <c r="D507" s="200" t="s">
        <v>1341</v>
      </c>
      <c r="E507" s="13" t="s">
        <v>1376</v>
      </c>
      <c r="F507" s="139" t="s">
        <v>413</v>
      </c>
      <c r="G507" s="200" t="s">
        <v>1377</v>
      </c>
      <c r="H507" s="200" t="s">
        <v>1377</v>
      </c>
      <c r="I507" s="208">
        <v>856</v>
      </c>
      <c r="J507" s="207">
        <v>44988</v>
      </c>
      <c r="K507" s="207">
        <v>44988</v>
      </c>
      <c r="L507" s="208">
        <v>856</v>
      </c>
    </row>
    <row r="508" spans="2:12" ht="218.4">
      <c r="B508" s="199" t="s">
        <v>1378</v>
      </c>
      <c r="C508" s="199">
        <v>80005230901</v>
      </c>
      <c r="D508" s="199" t="s">
        <v>1341</v>
      </c>
      <c r="E508" s="27" t="s">
        <v>1379</v>
      </c>
      <c r="F508" s="139" t="s">
        <v>1380</v>
      </c>
      <c r="G508" s="13" t="s">
        <v>1381</v>
      </c>
      <c r="H508" s="12" t="s">
        <v>1382</v>
      </c>
      <c r="I508" s="208">
        <v>15000</v>
      </c>
      <c r="J508" s="207">
        <v>44989</v>
      </c>
      <c r="K508" s="207">
        <v>45020</v>
      </c>
      <c r="L508" s="208">
        <v>15000</v>
      </c>
    </row>
    <row r="509" spans="2:12" ht="109.2">
      <c r="B509" s="199" t="s">
        <v>1383</v>
      </c>
      <c r="C509" s="199">
        <v>80005230901</v>
      </c>
      <c r="D509" s="199" t="s">
        <v>1341</v>
      </c>
      <c r="E509" s="209" t="s">
        <v>1384</v>
      </c>
      <c r="F509" s="139" t="s">
        <v>1380</v>
      </c>
      <c r="G509" s="13" t="s">
        <v>1385</v>
      </c>
      <c r="H509" s="27" t="s">
        <v>1386</v>
      </c>
      <c r="I509" s="208">
        <v>18363.599999999999</v>
      </c>
      <c r="J509" s="207">
        <v>44989</v>
      </c>
      <c r="K509" s="207">
        <v>45020</v>
      </c>
      <c r="L509" s="208">
        <v>18363.599999999999</v>
      </c>
    </row>
    <row r="510" spans="2:12" ht="46.8">
      <c r="B510" s="199" t="s">
        <v>1387</v>
      </c>
      <c r="C510" s="199">
        <v>80005230901</v>
      </c>
      <c r="D510" s="200" t="s">
        <v>1341</v>
      </c>
      <c r="E510" s="13" t="s">
        <v>1388</v>
      </c>
      <c r="F510" s="139" t="s">
        <v>413</v>
      </c>
      <c r="G510" s="200" t="s">
        <v>1389</v>
      </c>
      <c r="H510" s="200"/>
      <c r="I510" s="208">
        <v>3879.73</v>
      </c>
      <c r="J510" s="207">
        <v>44994</v>
      </c>
      <c r="K510" s="207">
        <v>44994</v>
      </c>
      <c r="L510" s="208">
        <v>3879.73</v>
      </c>
    </row>
    <row r="511" spans="2:12" ht="31.2">
      <c r="B511" s="199" t="s">
        <v>1390</v>
      </c>
      <c r="C511" s="199">
        <v>80005230901</v>
      </c>
      <c r="D511" s="200" t="s">
        <v>1341</v>
      </c>
      <c r="E511" s="13" t="s">
        <v>1345</v>
      </c>
      <c r="F511" s="139" t="s">
        <v>413</v>
      </c>
      <c r="G511" s="200" t="s">
        <v>1346</v>
      </c>
      <c r="H511" s="200" t="s">
        <v>1346</v>
      </c>
      <c r="I511" s="210">
        <v>38624.230000000003</v>
      </c>
      <c r="J511" s="207">
        <v>45000</v>
      </c>
      <c r="K511" s="207">
        <v>45000</v>
      </c>
      <c r="L511" s="210">
        <v>38624.230000000003</v>
      </c>
    </row>
    <row r="512" spans="2:12" ht="31.2">
      <c r="B512" s="199" t="s">
        <v>1391</v>
      </c>
      <c r="C512" s="199">
        <v>80005230901</v>
      </c>
      <c r="D512" s="200" t="s">
        <v>1341</v>
      </c>
      <c r="E512" s="13" t="s">
        <v>1345</v>
      </c>
      <c r="F512" s="139" t="s">
        <v>413</v>
      </c>
      <c r="G512" s="200" t="s">
        <v>1346</v>
      </c>
      <c r="H512" s="200" t="s">
        <v>1346</v>
      </c>
      <c r="I512" s="211">
        <v>38747.47</v>
      </c>
      <c r="J512" s="207">
        <v>45000</v>
      </c>
      <c r="K512" s="207">
        <v>45000</v>
      </c>
      <c r="L512" s="211">
        <v>38747.47</v>
      </c>
    </row>
    <row r="513" spans="2:12" ht="78">
      <c r="B513" s="199" t="s">
        <v>1392</v>
      </c>
      <c r="C513" s="199">
        <v>80005230901</v>
      </c>
      <c r="D513" s="200" t="s">
        <v>1341</v>
      </c>
      <c r="E513" s="13" t="s">
        <v>1393</v>
      </c>
      <c r="F513" s="139" t="s">
        <v>413</v>
      </c>
      <c r="G513" s="206" t="s">
        <v>1389</v>
      </c>
      <c r="H513" s="206" t="s">
        <v>1389</v>
      </c>
      <c r="I513" s="208">
        <v>116.7</v>
      </c>
      <c r="J513" s="207">
        <v>45000</v>
      </c>
      <c r="K513" s="207">
        <v>45000</v>
      </c>
      <c r="L513" s="208">
        <v>116.7</v>
      </c>
    </row>
    <row r="514" spans="2:12" ht="93.6">
      <c r="B514" s="199" t="s">
        <v>1394</v>
      </c>
      <c r="C514" s="199">
        <v>80005230901</v>
      </c>
      <c r="D514" s="200" t="s">
        <v>1341</v>
      </c>
      <c r="E514" s="201" t="s">
        <v>1395</v>
      </c>
      <c r="F514" s="139" t="s">
        <v>413</v>
      </c>
      <c r="G514" s="206" t="s">
        <v>1396</v>
      </c>
      <c r="H514" s="206" t="s">
        <v>1396</v>
      </c>
      <c r="I514" s="208">
        <v>265</v>
      </c>
      <c r="J514" s="207">
        <v>45007</v>
      </c>
      <c r="K514" s="207">
        <v>45007</v>
      </c>
      <c r="L514" s="208">
        <v>265</v>
      </c>
    </row>
    <row r="515" spans="2:12" ht="62.4">
      <c r="B515" s="199" t="s">
        <v>1397</v>
      </c>
      <c r="C515" s="199">
        <v>80005230901</v>
      </c>
      <c r="D515" s="200" t="s">
        <v>1341</v>
      </c>
      <c r="E515" s="201" t="s">
        <v>1398</v>
      </c>
      <c r="F515" s="139" t="s">
        <v>413</v>
      </c>
      <c r="G515" s="206" t="s">
        <v>1399</v>
      </c>
      <c r="H515" s="206" t="s">
        <v>1399</v>
      </c>
      <c r="I515" s="208">
        <v>1079.8</v>
      </c>
      <c r="J515" s="207">
        <v>45012</v>
      </c>
      <c r="K515" s="207">
        <v>45012</v>
      </c>
      <c r="L515" s="208">
        <v>1079.8</v>
      </c>
    </row>
    <row r="516" spans="2:12" ht="62.4">
      <c r="B516" s="199" t="s">
        <v>1400</v>
      </c>
      <c r="C516" s="199">
        <v>80005230901</v>
      </c>
      <c r="D516" s="200" t="s">
        <v>1341</v>
      </c>
      <c r="E516" s="13" t="s">
        <v>1401</v>
      </c>
      <c r="F516" s="139" t="s">
        <v>413</v>
      </c>
      <c r="G516" s="200" t="s">
        <v>1402</v>
      </c>
      <c r="H516" s="200" t="s">
        <v>1402</v>
      </c>
      <c r="I516" s="208">
        <v>3577.61</v>
      </c>
      <c r="J516" s="207">
        <v>45009</v>
      </c>
      <c r="K516" s="207">
        <v>45009</v>
      </c>
      <c r="L516" s="208">
        <v>3577.61</v>
      </c>
    </row>
    <row r="517" spans="2:12" ht="46.8">
      <c r="B517" s="199" t="s">
        <v>1403</v>
      </c>
      <c r="C517" s="199">
        <v>80005230901</v>
      </c>
      <c r="D517" s="200" t="s">
        <v>1341</v>
      </c>
      <c r="E517" s="13" t="s">
        <v>1404</v>
      </c>
      <c r="F517" s="139" t="s">
        <v>413</v>
      </c>
      <c r="G517" s="200" t="s">
        <v>1405</v>
      </c>
      <c r="H517" s="200" t="s">
        <v>1405</v>
      </c>
      <c r="I517" s="208">
        <v>834.43</v>
      </c>
      <c r="J517" s="207">
        <v>45009</v>
      </c>
      <c r="K517" s="207">
        <v>45009</v>
      </c>
      <c r="L517" s="208">
        <v>834.43</v>
      </c>
    </row>
    <row r="518" spans="2:12" ht="109.2">
      <c r="B518" s="199" t="s">
        <v>1406</v>
      </c>
      <c r="C518" s="199">
        <v>80005230901</v>
      </c>
      <c r="D518" s="200" t="s">
        <v>1341</v>
      </c>
      <c r="E518" s="13" t="s">
        <v>1407</v>
      </c>
      <c r="F518" s="139" t="s">
        <v>1408</v>
      </c>
      <c r="G518" s="200" t="s">
        <v>1409</v>
      </c>
      <c r="H518" s="200" t="s">
        <v>1409</v>
      </c>
      <c r="I518" s="208"/>
      <c r="J518" s="207">
        <v>45012</v>
      </c>
      <c r="K518" s="207">
        <v>46108</v>
      </c>
      <c r="L518" s="208"/>
    </row>
    <row r="519" spans="2:12" ht="109.2">
      <c r="B519" s="199" t="s">
        <v>1410</v>
      </c>
      <c r="C519" s="199">
        <v>80005230901</v>
      </c>
      <c r="D519" s="200" t="s">
        <v>1341</v>
      </c>
      <c r="E519" s="13" t="s">
        <v>1411</v>
      </c>
      <c r="F519" s="139" t="s">
        <v>413</v>
      </c>
      <c r="G519" s="206" t="s">
        <v>1355</v>
      </c>
      <c r="H519" s="206" t="s">
        <v>1355</v>
      </c>
      <c r="I519" s="208">
        <v>4843.58</v>
      </c>
      <c r="J519" s="207">
        <v>45013</v>
      </c>
      <c r="K519" s="207">
        <v>45013</v>
      </c>
      <c r="L519" s="208">
        <v>4843.58</v>
      </c>
    </row>
    <row r="520" spans="2:12" ht="31.2">
      <c r="B520" s="199" t="s">
        <v>1412</v>
      </c>
      <c r="C520" s="199">
        <v>80005230901</v>
      </c>
      <c r="D520" s="200" t="s">
        <v>1341</v>
      </c>
      <c r="E520" s="13" t="s">
        <v>1413</v>
      </c>
      <c r="F520" s="139" t="s">
        <v>413</v>
      </c>
      <c r="G520" s="12" t="s">
        <v>1414</v>
      </c>
      <c r="H520" s="12" t="s">
        <v>1414</v>
      </c>
      <c r="I520" s="208">
        <v>500</v>
      </c>
      <c r="J520" s="207">
        <v>45015</v>
      </c>
      <c r="K520" s="207">
        <v>45015</v>
      </c>
      <c r="L520" s="208">
        <v>500</v>
      </c>
    </row>
    <row r="521" spans="2:12" ht="62.4">
      <c r="B521" s="199" t="s">
        <v>1415</v>
      </c>
      <c r="C521" s="199">
        <v>80005230901</v>
      </c>
      <c r="D521" s="200" t="s">
        <v>1341</v>
      </c>
      <c r="E521" s="13" t="s">
        <v>1416</v>
      </c>
      <c r="F521" s="139" t="s">
        <v>1380</v>
      </c>
      <c r="G521" s="12" t="s">
        <v>1417</v>
      </c>
      <c r="H521" s="12" t="s">
        <v>1417</v>
      </c>
      <c r="I521" s="208">
        <v>8000</v>
      </c>
      <c r="J521" s="207">
        <v>45015</v>
      </c>
      <c r="K521" s="207">
        <v>45046</v>
      </c>
      <c r="L521" s="208">
        <v>8000</v>
      </c>
    </row>
    <row r="522" spans="2:12" ht="78">
      <c r="B522" s="199" t="s">
        <v>1418</v>
      </c>
      <c r="C522" s="199">
        <v>80005230901</v>
      </c>
      <c r="D522" s="200" t="s">
        <v>1341</v>
      </c>
      <c r="E522" s="13" t="s">
        <v>1419</v>
      </c>
      <c r="F522" s="139" t="s">
        <v>413</v>
      </c>
      <c r="G522" s="206" t="s">
        <v>1420</v>
      </c>
      <c r="H522" s="206" t="s">
        <v>1420</v>
      </c>
      <c r="I522" s="208">
        <v>25490</v>
      </c>
      <c r="J522" s="207">
        <v>45015</v>
      </c>
      <c r="K522" s="207">
        <v>45015</v>
      </c>
      <c r="L522" s="208">
        <v>25490</v>
      </c>
    </row>
    <row r="523" spans="2:12" ht="31.2">
      <c r="B523" s="199" t="s">
        <v>1421</v>
      </c>
      <c r="C523" s="199">
        <v>80005230901</v>
      </c>
      <c r="D523" s="200" t="s">
        <v>1341</v>
      </c>
      <c r="E523" s="13" t="s">
        <v>1422</v>
      </c>
      <c r="F523" s="139" t="s">
        <v>413</v>
      </c>
      <c r="G523" s="200" t="s">
        <v>1423</v>
      </c>
      <c r="H523" s="200"/>
      <c r="I523" s="208">
        <v>990</v>
      </c>
      <c r="J523" s="207">
        <v>45015</v>
      </c>
      <c r="K523" s="207">
        <v>45015</v>
      </c>
      <c r="L523" s="208">
        <v>990</v>
      </c>
    </row>
    <row r="524" spans="2:12" ht="46.8">
      <c r="B524" s="199" t="s">
        <v>1424</v>
      </c>
      <c r="C524" s="199">
        <v>80005230901</v>
      </c>
      <c r="D524" s="200" t="s">
        <v>1341</v>
      </c>
      <c r="E524" s="13" t="s">
        <v>1425</v>
      </c>
      <c r="F524" s="139" t="s">
        <v>413</v>
      </c>
      <c r="G524" s="200" t="s">
        <v>1426</v>
      </c>
      <c r="H524" s="200" t="s">
        <v>1426</v>
      </c>
      <c r="I524" s="208">
        <v>317.5</v>
      </c>
      <c r="J524" s="207">
        <v>45016</v>
      </c>
      <c r="K524" s="207">
        <v>45016</v>
      </c>
      <c r="L524" s="208">
        <v>317.5</v>
      </c>
    </row>
    <row r="525" spans="2:12" ht="140.4">
      <c r="B525" s="199" t="s">
        <v>1427</v>
      </c>
      <c r="C525" s="199">
        <v>80005230901</v>
      </c>
      <c r="D525" s="199" t="s">
        <v>1341</v>
      </c>
      <c r="E525" s="205" t="s">
        <v>1428</v>
      </c>
      <c r="F525" s="98" t="s">
        <v>1380</v>
      </c>
      <c r="G525" s="201" t="s">
        <v>1429</v>
      </c>
      <c r="H525" s="205" t="s">
        <v>1430</v>
      </c>
      <c r="I525" s="213">
        <v>20000</v>
      </c>
      <c r="J525" s="214">
        <v>45021</v>
      </c>
      <c r="K525" s="214">
        <v>45051</v>
      </c>
      <c r="L525" s="213">
        <v>20000</v>
      </c>
    </row>
    <row r="526" spans="2:12" ht="46.8">
      <c r="B526" s="199" t="s">
        <v>1431</v>
      </c>
      <c r="C526" s="199">
        <v>80005230901</v>
      </c>
      <c r="D526" s="200" t="s">
        <v>1341</v>
      </c>
      <c r="E526" s="212" t="s">
        <v>1432</v>
      </c>
      <c r="F526" s="139" t="s">
        <v>413</v>
      </c>
      <c r="G526" s="206" t="s">
        <v>1433</v>
      </c>
      <c r="H526" s="206" t="s">
        <v>1433</v>
      </c>
      <c r="I526" s="215">
        <v>2860.11</v>
      </c>
      <c r="J526" s="207">
        <v>45021</v>
      </c>
      <c r="K526" s="207">
        <v>45021</v>
      </c>
      <c r="L526" s="215">
        <v>2860.11</v>
      </c>
    </row>
    <row r="527" spans="2:12" ht="31.2">
      <c r="B527" s="199" t="s">
        <v>1434</v>
      </c>
      <c r="C527" s="199">
        <v>80005230901</v>
      </c>
      <c r="D527" s="200" t="s">
        <v>1341</v>
      </c>
      <c r="E527" s="13" t="s">
        <v>1435</v>
      </c>
      <c r="F527" s="139" t="s">
        <v>413</v>
      </c>
      <c r="G527" s="200" t="s">
        <v>1343</v>
      </c>
      <c r="H527" s="200" t="s">
        <v>1343</v>
      </c>
      <c r="I527" s="208">
        <v>155</v>
      </c>
      <c r="J527" s="207">
        <v>45027</v>
      </c>
      <c r="K527" s="207">
        <v>45027</v>
      </c>
      <c r="L527" s="208">
        <v>155</v>
      </c>
    </row>
    <row r="528" spans="2:12" ht="31.2">
      <c r="B528" s="199" t="s">
        <v>1436</v>
      </c>
      <c r="C528" s="199">
        <v>80005230901</v>
      </c>
      <c r="D528" s="200" t="s">
        <v>1341</v>
      </c>
      <c r="E528" s="13" t="s">
        <v>1345</v>
      </c>
      <c r="F528" s="139" t="s">
        <v>413</v>
      </c>
      <c r="G528" s="200" t="s">
        <v>1346</v>
      </c>
      <c r="H528" s="200" t="s">
        <v>1346</v>
      </c>
      <c r="I528" s="208">
        <v>36148.76</v>
      </c>
      <c r="J528" s="207">
        <v>45028</v>
      </c>
      <c r="K528" s="207">
        <v>45028</v>
      </c>
      <c r="L528" s="208">
        <v>36148.76</v>
      </c>
    </row>
    <row r="529" spans="2:12" ht="31.2">
      <c r="B529" s="199" t="s">
        <v>1437</v>
      </c>
      <c r="C529" s="199">
        <v>80005230901</v>
      </c>
      <c r="D529" s="200" t="s">
        <v>1341</v>
      </c>
      <c r="E529" s="13" t="s">
        <v>1345</v>
      </c>
      <c r="F529" s="139" t="s">
        <v>413</v>
      </c>
      <c r="G529" s="200" t="s">
        <v>1346</v>
      </c>
      <c r="H529" s="200" t="s">
        <v>1346</v>
      </c>
      <c r="I529" s="208">
        <v>36216.76</v>
      </c>
      <c r="J529" s="207">
        <v>45028</v>
      </c>
      <c r="K529" s="207">
        <v>45028</v>
      </c>
      <c r="L529" s="208">
        <v>36216.76</v>
      </c>
    </row>
    <row r="530" spans="2:12" ht="46.8">
      <c r="B530" s="199" t="s">
        <v>1438</v>
      </c>
      <c r="C530" s="199">
        <v>80005230901</v>
      </c>
      <c r="D530" s="200" t="s">
        <v>1341</v>
      </c>
      <c r="E530" s="13" t="s">
        <v>1439</v>
      </c>
      <c r="F530" s="139" t="s">
        <v>1408</v>
      </c>
      <c r="G530" s="200" t="s">
        <v>1409</v>
      </c>
      <c r="H530" s="200" t="s">
        <v>1409</v>
      </c>
      <c r="I530" s="208">
        <v>2900.88</v>
      </c>
      <c r="J530" s="207">
        <v>45035</v>
      </c>
      <c r="K530" s="216">
        <v>46131</v>
      </c>
      <c r="L530" s="208">
        <v>2900.88</v>
      </c>
    </row>
    <row r="531" spans="2:12" ht="31.2">
      <c r="B531" s="199" t="s">
        <v>1440</v>
      </c>
      <c r="C531" s="199">
        <v>80005230901</v>
      </c>
      <c r="D531" s="200" t="s">
        <v>1341</v>
      </c>
      <c r="E531" s="13" t="s">
        <v>1441</v>
      </c>
      <c r="F531" s="139" t="s">
        <v>413</v>
      </c>
      <c r="G531" s="200" t="s">
        <v>1442</v>
      </c>
      <c r="H531" s="200" t="s">
        <v>1443</v>
      </c>
      <c r="I531" s="208">
        <v>309.89</v>
      </c>
      <c r="J531" s="207">
        <v>45035</v>
      </c>
      <c r="K531" s="207">
        <v>45035</v>
      </c>
      <c r="L531" s="208">
        <v>309.89</v>
      </c>
    </row>
    <row r="532" spans="2:12" ht="62.4">
      <c r="B532" s="199" t="s">
        <v>1444</v>
      </c>
      <c r="C532" s="199">
        <v>80005230901</v>
      </c>
      <c r="D532" s="200" t="s">
        <v>1341</v>
      </c>
      <c r="E532" s="13" t="s">
        <v>1445</v>
      </c>
      <c r="F532" s="139" t="s">
        <v>413</v>
      </c>
      <c r="G532" s="200" t="s">
        <v>1446</v>
      </c>
      <c r="H532" s="200" t="s">
        <v>1446</v>
      </c>
      <c r="I532" s="208">
        <v>38.46</v>
      </c>
      <c r="J532" s="207">
        <v>45040</v>
      </c>
      <c r="K532" s="207">
        <v>45040</v>
      </c>
      <c r="L532" s="208">
        <v>38.46</v>
      </c>
    </row>
    <row r="533" spans="2:12" ht="46.8">
      <c r="B533" s="199" t="s">
        <v>1447</v>
      </c>
      <c r="C533" s="199">
        <v>80005230901</v>
      </c>
      <c r="D533" s="200" t="s">
        <v>1341</v>
      </c>
      <c r="E533" s="13" t="s">
        <v>1448</v>
      </c>
      <c r="F533" s="139" t="s">
        <v>413</v>
      </c>
      <c r="G533" s="200" t="s">
        <v>1449</v>
      </c>
      <c r="H533" s="200" t="s">
        <v>1449</v>
      </c>
      <c r="I533" s="208">
        <v>397.5</v>
      </c>
      <c r="J533" s="207">
        <v>45049</v>
      </c>
      <c r="K533" s="207">
        <v>45049</v>
      </c>
      <c r="L533" s="208">
        <v>397.5</v>
      </c>
    </row>
    <row r="534" spans="2:12" ht="78">
      <c r="B534" s="199" t="s">
        <v>1450</v>
      </c>
      <c r="C534" s="199">
        <v>80005230901</v>
      </c>
      <c r="D534" s="200" t="s">
        <v>1341</v>
      </c>
      <c r="E534" s="13" t="s">
        <v>1451</v>
      </c>
      <c r="F534" s="139" t="s">
        <v>413</v>
      </c>
      <c r="G534" s="206" t="s">
        <v>1417</v>
      </c>
      <c r="H534" s="206" t="s">
        <v>1417</v>
      </c>
      <c r="I534" s="208">
        <v>6850.66</v>
      </c>
      <c r="J534" s="207">
        <v>45049</v>
      </c>
      <c r="K534" s="207">
        <v>45049</v>
      </c>
      <c r="L534" s="208">
        <v>6850.66</v>
      </c>
    </row>
    <row r="535" spans="2:12" ht="46.8">
      <c r="B535" s="199" t="s">
        <v>1452</v>
      </c>
      <c r="C535" s="199">
        <v>80005230901</v>
      </c>
      <c r="D535" s="200" t="s">
        <v>1341</v>
      </c>
      <c r="E535" s="13" t="s">
        <v>1453</v>
      </c>
      <c r="F535" s="139" t="s">
        <v>413</v>
      </c>
      <c r="G535" s="200" t="s">
        <v>1454</v>
      </c>
      <c r="H535" s="200" t="s">
        <v>1454</v>
      </c>
      <c r="I535" s="208">
        <v>5000</v>
      </c>
      <c r="J535" s="207">
        <v>45049</v>
      </c>
      <c r="K535" s="207">
        <v>45049</v>
      </c>
      <c r="L535" s="208">
        <v>5000</v>
      </c>
    </row>
    <row r="536" spans="2:12" ht="62.4">
      <c r="B536" s="199" t="s">
        <v>1455</v>
      </c>
      <c r="C536" s="199">
        <v>80005230901</v>
      </c>
      <c r="D536" s="200" t="s">
        <v>1341</v>
      </c>
      <c r="E536" s="13" t="s">
        <v>1456</v>
      </c>
      <c r="F536" s="139" t="s">
        <v>413</v>
      </c>
      <c r="G536" s="200" t="s">
        <v>1457</v>
      </c>
      <c r="H536" s="200" t="s">
        <v>1457</v>
      </c>
      <c r="I536" s="208">
        <v>1560</v>
      </c>
      <c r="J536" s="207">
        <v>45049</v>
      </c>
      <c r="K536" s="207">
        <v>45049</v>
      </c>
      <c r="L536" s="208">
        <v>1560</v>
      </c>
    </row>
    <row r="537" spans="2:12" ht="31.2">
      <c r="B537" s="199" t="s">
        <v>1458</v>
      </c>
      <c r="C537" s="199">
        <v>80005230901</v>
      </c>
      <c r="D537" s="200" t="s">
        <v>1341</v>
      </c>
      <c r="E537" s="13" t="s">
        <v>1345</v>
      </c>
      <c r="F537" s="139" t="s">
        <v>413</v>
      </c>
      <c r="G537" s="200" t="s">
        <v>1346</v>
      </c>
      <c r="H537" s="200" t="s">
        <v>1346</v>
      </c>
      <c r="I537" s="208">
        <v>31028.15</v>
      </c>
      <c r="J537" s="207">
        <v>45049</v>
      </c>
      <c r="K537" s="207">
        <v>45049</v>
      </c>
      <c r="L537" s="208">
        <v>31028.15</v>
      </c>
    </row>
    <row r="538" spans="2:12" ht="109.2">
      <c r="B538" s="199" t="s">
        <v>1459</v>
      </c>
      <c r="C538" s="199">
        <v>80005230901</v>
      </c>
      <c r="D538" s="200" t="s">
        <v>1341</v>
      </c>
      <c r="E538" s="13" t="s">
        <v>1460</v>
      </c>
      <c r="F538" s="139" t="s">
        <v>413</v>
      </c>
      <c r="G538" s="200" t="s">
        <v>1461</v>
      </c>
      <c r="H538" s="200" t="s">
        <v>1461</v>
      </c>
      <c r="I538" s="208">
        <v>2300</v>
      </c>
      <c r="J538" s="204">
        <v>45050</v>
      </c>
      <c r="K538" s="204">
        <v>45050</v>
      </c>
      <c r="L538" s="208">
        <v>2300</v>
      </c>
    </row>
    <row r="539" spans="2:12" ht="124.8">
      <c r="B539" s="199" t="s">
        <v>1462</v>
      </c>
      <c r="C539" s="199">
        <v>80005230901</v>
      </c>
      <c r="D539" s="200" t="s">
        <v>1341</v>
      </c>
      <c r="E539" s="13" t="s">
        <v>1463</v>
      </c>
      <c r="F539" s="139" t="s">
        <v>1464</v>
      </c>
      <c r="G539" s="217" t="s">
        <v>1465</v>
      </c>
      <c r="H539" s="218" t="s">
        <v>1466</v>
      </c>
      <c r="I539" s="208">
        <v>10500</v>
      </c>
      <c r="J539" s="204">
        <v>45050</v>
      </c>
      <c r="K539" s="204">
        <v>45081</v>
      </c>
      <c r="L539" s="208">
        <v>10500</v>
      </c>
    </row>
    <row r="540" spans="2:12" ht="409.6">
      <c r="B540" s="199" t="s">
        <v>1467</v>
      </c>
      <c r="C540" s="199">
        <v>80005230901</v>
      </c>
      <c r="D540" s="199" t="s">
        <v>1341</v>
      </c>
      <c r="E540" s="209" t="s">
        <v>1468</v>
      </c>
      <c r="F540" s="98" t="s">
        <v>1464</v>
      </c>
      <c r="G540" s="212" t="s">
        <v>1469</v>
      </c>
      <c r="H540" s="212" t="s">
        <v>1372</v>
      </c>
      <c r="I540" s="213">
        <v>10500</v>
      </c>
      <c r="J540" s="219">
        <v>45051</v>
      </c>
      <c r="K540" s="219">
        <v>45082</v>
      </c>
      <c r="L540" s="213">
        <v>10500</v>
      </c>
    </row>
    <row r="541" spans="2:12" ht="31.2">
      <c r="B541" s="205" t="s">
        <v>1470</v>
      </c>
      <c r="C541" s="199">
        <v>80005230901</v>
      </c>
      <c r="D541" s="200" t="s">
        <v>1341</v>
      </c>
      <c r="E541" s="13" t="s">
        <v>1471</v>
      </c>
      <c r="F541" s="139" t="s">
        <v>413</v>
      </c>
      <c r="G541" s="200" t="s">
        <v>1405</v>
      </c>
      <c r="H541" s="200" t="s">
        <v>1405</v>
      </c>
      <c r="I541" s="203">
        <v>3558.84</v>
      </c>
      <c r="J541" s="204">
        <v>45063</v>
      </c>
      <c r="K541" s="204">
        <v>45063</v>
      </c>
      <c r="L541" s="203">
        <v>3558.84</v>
      </c>
    </row>
    <row r="542" spans="2:12" ht="62.4">
      <c r="B542" s="205" t="s">
        <v>1472</v>
      </c>
      <c r="C542" s="199">
        <v>80005230901</v>
      </c>
      <c r="D542" s="200" t="s">
        <v>1341</v>
      </c>
      <c r="E542" s="13" t="s">
        <v>1473</v>
      </c>
      <c r="F542" s="139" t="s">
        <v>413</v>
      </c>
      <c r="G542" s="200" t="s">
        <v>1343</v>
      </c>
      <c r="H542" s="200" t="s">
        <v>1343</v>
      </c>
      <c r="I542" s="203">
        <v>105</v>
      </c>
      <c r="J542" s="204">
        <v>45064</v>
      </c>
      <c r="K542" s="204">
        <v>45064</v>
      </c>
      <c r="L542" s="203">
        <v>105</v>
      </c>
    </row>
    <row r="543" spans="2:12" ht="31.2">
      <c r="B543" s="205" t="s">
        <v>1474</v>
      </c>
      <c r="C543" s="199">
        <v>80005230901</v>
      </c>
      <c r="D543" s="200" t="s">
        <v>1341</v>
      </c>
      <c r="E543" s="13" t="s">
        <v>1475</v>
      </c>
      <c r="F543" s="139" t="s">
        <v>413</v>
      </c>
      <c r="G543" s="200" t="s">
        <v>1476</v>
      </c>
      <c r="H543" s="200" t="s">
        <v>1476</v>
      </c>
      <c r="I543" s="203">
        <v>220</v>
      </c>
      <c r="J543" s="204">
        <v>45064</v>
      </c>
      <c r="K543" s="204">
        <v>45064</v>
      </c>
      <c r="L543" s="203">
        <v>220</v>
      </c>
    </row>
    <row r="544" spans="2:12" ht="62.4">
      <c r="B544" s="205" t="s">
        <v>1477</v>
      </c>
      <c r="C544" s="199">
        <v>80005230901</v>
      </c>
      <c r="D544" s="200" t="s">
        <v>1341</v>
      </c>
      <c r="E544" s="13" t="s">
        <v>1478</v>
      </c>
      <c r="F544" s="139" t="s">
        <v>413</v>
      </c>
      <c r="G544" s="200" t="s">
        <v>1405</v>
      </c>
      <c r="H544" s="200" t="s">
        <v>1405</v>
      </c>
      <c r="I544" s="203">
        <v>1495.34</v>
      </c>
      <c r="J544" s="204">
        <v>45075</v>
      </c>
      <c r="K544" s="204">
        <v>45075</v>
      </c>
      <c r="L544" s="203">
        <v>1495.34</v>
      </c>
    </row>
    <row r="545" spans="2:12" ht="46.8">
      <c r="B545" s="205" t="s">
        <v>1479</v>
      </c>
      <c r="C545" s="199">
        <v>80005230901</v>
      </c>
      <c r="D545" s="200" t="s">
        <v>1341</v>
      </c>
      <c r="E545" s="13" t="s">
        <v>1480</v>
      </c>
      <c r="F545" s="139" t="s">
        <v>413</v>
      </c>
      <c r="G545" s="206" t="s">
        <v>1343</v>
      </c>
      <c r="H545" s="206" t="s">
        <v>1343</v>
      </c>
      <c r="I545" s="203">
        <v>500</v>
      </c>
      <c r="J545" s="204">
        <v>45077</v>
      </c>
      <c r="K545" s="204">
        <v>45077</v>
      </c>
      <c r="L545" s="203">
        <v>500</v>
      </c>
    </row>
    <row r="546" spans="2:12" ht="46.8">
      <c r="B546" s="205" t="s">
        <v>1481</v>
      </c>
      <c r="C546" s="199">
        <v>80005230901</v>
      </c>
      <c r="D546" s="200" t="s">
        <v>1341</v>
      </c>
      <c r="E546" s="13" t="s">
        <v>1482</v>
      </c>
      <c r="F546" s="139" t="s">
        <v>413</v>
      </c>
      <c r="G546" s="200" t="s">
        <v>1343</v>
      </c>
      <c r="H546" s="200" t="s">
        <v>1343</v>
      </c>
      <c r="I546" s="203">
        <v>120</v>
      </c>
      <c r="J546" s="204">
        <v>45077</v>
      </c>
      <c r="K546" s="204">
        <v>45077</v>
      </c>
      <c r="L546" s="203">
        <v>120</v>
      </c>
    </row>
    <row r="547" spans="2:12" ht="62.4">
      <c r="B547" s="205" t="s">
        <v>1483</v>
      </c>
      <c r="C547" s="199">
        <v>80005230901</v>
      </c>
      <c r="D547" s="200" t="s">
        <v>1341</v>
      </c>
      <c r="E547" s="212" t="s">
        <v>1484</v>
      </c>
      <c r="F547" s="139" t="s">
        <v>413</v>
      </c>
      <c r="G547" s="200" t="s">
        <v>1485</v>
      </c>
      <c r="H547" s="200" t="s">
        <v>1485</v>
      </c>
      <c r="I547" s="203">
        <v>377.21</v>
      </c>
      <c r="J547" s="204">
        <v>45106</v>
      </c>
      <c r="K547" s="204">
        <v>45106</v>
      </c>
      <c r="L547" s="203">
        <v>377.21</v>
      </c>
    </row>
    <row r="548" spans="2:12" ht="78">
      <c r="B548" s="205" t="s">
        <v>1486</v>
      </c>
      <c r="C548" s="199">
        <v>80005230901</v>
      </c>
      <c r="D548" s="200" t="s">
        <v>1341</v>
      </c>
      <c r="E548" s="212" t="s">
        <v>1487</v>
      </c>
      <c r="F548" s="139" t="s">
        <v>413</v>
      </c>
      <c r="G548" s="200" t="s">
        <v>1488</v>
      </c>
      <c r="H548" s="200" t="s">
        <v>1488</v>
      </c>
      <c r="I548" s="203">
        <v>6450</v>
      </c>
      <c r="J548" s="204">
        <v>45106</v>
      </c>
      <c r="K548" s="204">
        <v>45106</v>
      </c>
      <c r="L548" s="203">
        <v>6450</v>
      </c>
    </row>
    <row r="549" spans="2:12" ht="62.4">
      <c r="B549" s="205" t="s">
        <v>1489</v>
      </c>
      <c r="C549" s="199">
        <v>80005230901</v>
      </c>
      <c r="D549" s="200" t="s">
        <v>1341</v>
      </c>
      <c r="E549" s="13" t="s">
        <v>1490</v>
      </c>
      <c r="F549" s="139" t="s">
        <v>413</v>
      </c>
      <c r="G549" s="200" t="s">
        <v>1491</v>
      </c>
      <c r="H549" s="200" t="s">
        <v>1491</v>
      </c>
      <c r="I549" s="203">
        <v>171.92</v>
      </c>
      <c r="J549" s="204">
        <v>45106</v>
      </c>
      <c r="K549" s="204">
        <v>45106</v>
      </c>
      <c r="L549" s="203">
        <v>171.92</v>
      </c>
    </row>
    <row r="550" spans="2:12" ht="31.2">
      <c r="B550" s="205" t="s">
        <v>1492</v>
      </c>
      <c r="C550" s="199">
        <v>80005230901</v>
      </c>
      <c r="D550" s="200" t="s">
        <v>1341</v>
      </c>
      <c r="E550" s="13" t="s">
        <v>1493</v>
      </c>
      <c r="F550" s="139" t="s">
        <v>413</v>
      </c>
      <c r="G550" s="200" t="s">
        <v>1494</v>
      </c>
      <c r="H550" s="200" t="s">
        <v>1494</v>
      </c>
      <c r="I550" s="203">
        <v>6860</v>
      </c>
      <c r="J550" s="204">
        <v>45106</v>
      </c>
      <c r="K550" s="204">
        <v>45106</v>
      </c>
      <c r="L550" s="203">
        <v>6860</v>
      </c>
    </row>
    <row r="551" spans="2:12" ht="46.8">
      <c r="B551" s="205" t="s">
        <v>1495</v>
      </c>
      <c r="C551" s="199">
        <v>80005230901</v>
      </c>
      <c r="D551" s="200" t="s">
        <v>1341</v>
      </c>
      <c r="E551" s="13" t="s">
        <v>1496</v>
      </c>
      <c r="F551" s="139" t="s">
        <v>413</v>
      </c>
      <c r="G551" s="200" t="s">
        <v>1389</v>
      </c>
      <c r="H551" s="200" t="s">
        <v>1389</v>
      </c>
      <c r="I551" s="203">
        <v>1410.97</v>
      </c>
      <c r="J551" s="204">
        <v>45106</v>
      </c>
      <c r="K551" s="204">
        <v>45106</v>
      </c>
      <c r="L551" s="203">
        <v>1410.97</v>
      </c>
    </row>
    <row r="552" spans="2:12" ht="46.8">
      <c r="B552" s="205" t="s">
        <v>1497</v>
      </c>
      <c r="C552" s="199">
        <v>80005230901</v>
      </c>
      <c r="D552" s="200" t="s">
        <v>1341</v>
      </c>
      <c r="E552" s="13" t="s">
        <v>1498</v>
      </c>
      <c r="F552" s="139" t="s">
        <v>413</v>
      </c>
      <c r="G552" s="206" t="s">
        <v>1369</v>
      </c>
      <c r="H552" s="206" t="s">
        <v>1369</v>
      </c>
      <c r="I552" s="203">
        <v>135</v>
      </c>
      <c r="J552" s="204">
        <v>45106</v>
      </c>
      <c r="K552" s="204">
        <v>45106</v>
      </c>
      <c r="L552" s="203">
        <v>135</v>
      </c>
    </row>
    <row r="553" spans="2:12" ht="46.8">
      <c r="B553" s="205" t="s">
        <v>1499</v>
      </c>
      <c r="C553" s="199">
        <v>80005230901</v>
      </c>
      <c r="D553" s="200" t="s">
        <v>1341</v>
      </c>
      <c r="E553" s="13" t="s">
        <v>1500</v>
      </c>
      <c r="F553" s="139" t="s">
        <v>413</v>
      </c>
      <c r="G553" s="200" t="s">
        <v>1343</v>
      </c>
      <c r="H553" s="202"/>
      <c r="I553" s="203">
        <v>424</v>
      </c>
      <c r="J553" s="207">
        <v>45107</v>
      </c>
      <c r="K553" s="207">
        <v>45107</v>
      </c>
      <c r="L553" s="203">
        <v>424</v>
      </c>
    </row>
    <row r="554" spans="2:12" ht="46.8">
      <c r="B554" s="205" t="s">
        <v>1501</v>
      </c>
      <c r="C554" s="199">
        <v>80005230901</v>
      </c>
      <c r="D554" s="200" t="s">
        <v>1341</v>
      </c>
      <c r="E554" s="13" t="s">
        <v>1502</v>
      </c>
      <c r="F554" s="139" t="s">
        <v>413</v>
      </c>
      <c r="G554" s="200" t="s">
        <v>1343</v>
      </c>
      <c r="H554" s="202"/>
      <c r="I554" s="203">
        <v>184</v>
      </c>
      <c r="J554" s="207">
        <v>45107</v>
      </c>
      <c r="K554" s="207">
        <v>45107</v>
      </c>
      <c r="L554" s="203">
        <v>184</v>
      </c>
    </row>
    <row r="555" spans="2:12" ht="46.8">
      <c r="B555" s="205" t="s">
        <v>1503</v>
      </c>
      <c r="C555" s="199">
        <v>80005230901</v>
      </c>
      <c r="D555" s="200" t="s">
        <v>1341</v>
      </c>
      <c r="E555" s="13" t="s">
        <v>1504</v>
      </c>
      <c r="F555" s="139" t="s">
        <v>413</v>
      </c>
      <c r="G555" s="200" t="s">
        <v>1343</v>
      </c>
      <c r="H555" s="202"/>
      <c r="I555" s="203">
        <v>930</v>
      </c>
      <c r="J555" s="204">
        <v>45107</v>
      </c>
      <c r="K555" s="204">
        <v>45107</v>
      </c>
      <c r="L555" s="203">
        <v>930</v>
      </c>
    </row>
    <row r="556" spans="2:12" ht="109.2">
      <c r="B556" s="199" t="s">
        <v>1505</v>
      </c>
      <c r="C556" s="199">
        <v>80005230901</v>
      </c>
      <c r="D556" s="200" t="s">
        <v>1341</v>
      </c>
      <c r="E556" s="13" t="s">
        <v>1506</v>
      </c>
      <c r="F556" s="139" t="s">
        <v>413</v>
      </c>
      <c r="G556" s="200" t="s">
        <v>1355</v>
      </c>
      <c r="H556" s="200" t="s">
        <v>1355</v>
      </c>
      <c r="I556" s="208">
        <v>13691.71</v>
      </c>
      <c r="J556" s="204">
        <v>45113</v>
      </c>
      <c r="K556" s="204">
        <v>45113</v>
      </c>
      <c r="L556" s="208">
        <v>13691.71</v>
      </c>
    </row>
    <row r="557" spans="2:12" ht="93.6">
      <c r="B557" s="199" t="s">
        <v>1507</v>
      </c>
      <c r="C557" s="199">
        <v>80005230901</v>
      </c>
      <c r="D557" s="200" t="s">
        <v>1341</v>
      </c>
      <c r="E557" s="13" t="s">
        <v>1508</v>
      </c>
      <c r="F557" s="139" t="s">
        <v>413</v>
      </c>
      <c r="G557" s="200" t="s">
        <v>1355</v>
      </c>
      <c r="H557" s="200" t="s">
        <v>1355</v>
      </c>
      <c r="I557" s="208">
        <v>65971.89</v>
      </c>
      <c r="J557" s="207">
        <v>45113</v>
      </c>
      <c r="K557" s="207">
        <v>45113</v>
      </c>
      <c r="L557" s="208">
        <v>65971.89</v>
      </c>
    </row>
    <row r="558" spans="2:12" ht="31.2">
      <c r="B558" s="205" t="s">
        <v>1509</v>
      </c>
      <c r="C558" s="199">
        <v>80005230901</v>
      </c>
      <c r="D558" s="200" t="s">
        <v>1341</v>
      </c>
      <c r="E558" s="13" t="s">
        <v>1345</v>
      </c>
      <c r="F558" s="139" t="s">
        <v>413</v>
      </c>
      <c r="G558" s="200" t="s">
        <v>1346</v>
      </c>
      <c r="H558" s="200" t="s">
        <v>1346</v>
      </c>
      <c r="I558" s="203">
        <v>34089.11</v>
      </c>
      <c r="J558" s="207">
        <v>45113</v>
      </c>
      <c r="K558" s="207">
        <v>45113</v>
      </c>
      <c r="L558" s="203">
        <v>34089.11</v>
      </c>
    </row>
    <row r="559" spans="2:12" ht="46.8">
      <c r="B559" s="205" t="s">
        <v>1510</v>
      </c>
      <c r="C559" s="199">
        <v>80005230901</v>
      </c>
      <c r="D559" s="200" t="s">
        <v>1341</v>
      </c>
      <c r="E559" s="13" t="s">
        <v>1496</v>
      </c>
      <c r="F559" s="139" t="s">
        <v>413</v>
      </c>
      <c r="G559" s="200" t="s">
        <v>1389</v>
      </c>
      <c r="H559" s="200" t="s">
        <v>1389</v>
      </c>
      <c r="I559" s="203">
        <v>3175.23</v>
      </c>
      <c r="J559" s="207">
        <v>45131</v>
      </c>
      <c r="K559" s="207">
        <v>45131</v>
      </c>
      <c r="L559" s="203">
        <v>3175.23</v>
      </c>
    </row>
    <row r="560" spans="2:12" ht="46.8">
      <c r="B560" s="199" t="s">
        <v>1511</v>
      </c>
      <c r="C560" s="199">
        <v>80005230901</v>
      </c>
      <c r="D560" s="200" t="s">
        <v>1341</v>
      </c>
      <c r="E560" s="13" t="s">
        <v>1512</v>
      </c>
      <c r="F560" s="139" t="s">
        <v>413</v>
      </c>
      <c r="G560" s="200" t="s">
        <v>1513</v>
      </c>
      <c r="H560" s="200" t="s">
        <v>1454</v>
      </c>
      <c r="I560" s="208">
        <v>973.36</v>
      </c>
      <c r="J560" s="207">
        <v>45131</v>
      </c>
      <c r="K560" s="207">
        <v>45131</v>
      </c>
      <c r="L560" s="208">
        <v>973.36</v>
      </c>
    </row>
    <row r="561" spans="2:12" ht="46.8">
      <c r="B561" s="199" t="s">
        <v>1514</v>
      </c>
      <c r="C561" s="199">
        <v>80005230901</v>
      </c>
      <c r="D561" s="200" t="s">
        <v>1341</v>
      </c>
      <c r="E561" s="13" t="s">
        <v>1515</v>
      </c>
      <c r="F561" s="139" t="s">
        <v>413</v>
      </c>
      <c r="G561" s="200" t="s">
        <v>1513</v>
      </c>
      <c r="H561" s="200" t="s">
        <v>1454</v>
      </c>
      <c r="I561" s="208">
        <v>2377.46</v>
      </c>
      <c r="J561" s="207">
        <v>45131</v>
      </c>
      <c r="K561" s="207">
        <v>45131</v>
      </c>
      <c r="L561" s="208">
        <v>2377.46</v>
      </c>
    </row>
    <row r="562" spans="2:12" ht="46.8">
      <c r="B562" s="199" t="s">
        <v>1516</v>
      </c>
      <c r="C562" s="199">
        <v>80005230901</v>
      </c>
      <c r="D562" s="200" t="s">
        <v>1341</v>
      </c>
      <c r="E562" s="13" t="s">
        <v>1517</v>
      </c>
      <c r="F562" s="139" t="s">
        <v>413</v>
      </c>
      <c r="G562" s="11" t="s">
        <v>1343</v>
      </c>
      <c r="H562" s="200" t="s">
        <v>1343</v>
      </c>
      <c r="I562" s="208">
        <v>959</v>
      </c>
      <c r="J562" s="207">
        <v>45134</v>
      </c>
      <c r="K562" s="207">
        <v>45134</v>
      </c>
      <c r="L562" s="208">
        <v>959</v>
      </c>
    </row>
    <row r="563" spans="2:12" ht="62.4">
      <c r="B563" s="199" t="s">
        <v>1518</v>
      </c>
      <c r="C563" s="199">
        <v>80005230901</v>
      </c>
      <c r="D563" s="200" t="s">
        <v>1341</v>
      </c>
      <c r="E563" s="13" t="s">
        <v>1519</v>
      </c>
      <c r="F563" s="139" t="s">
        <v>413</v>
      </c>
      <c r="G563" s="199" t="s">
        <v>1520</v>
      </c>
      <c r="H563" s="199" t="s">
        <v>1520</v>
      </c>
      <c r="I563" s="208">
        <v>1665</v>
      </c>
      <c r="J563" s="207">
        <v>45134</v>
      </c>
      <c r="K563" s="207">
        <v>45134</v>
      </c>
      <c r="L563" s="208">
        <v>1665</v>
      </c>
    </row>
    <row r="564" spans="2:12" ht="46.8">
      <c r="B564" s="199" t="s">
        <v>1521</v>
      </c>
      <c r="C564" s="199">
        <v>80005230901</v>
      </c>
      <c r="D564" s="200" t="s">
        <v>1341</v>
      </c>
      <c r="E564" s="13" t="s">
        <v>1522</v>
      </c>
      <c r="F564" s="139" t="s">
        <v>413</v>
      </c>
      <c r="G564" s="206" t="s">
        <v>1523</v>
      </c>
      <c r="H564" s="206" t="s">
        <v>1523</v>
      </c>
      <c r="I564" s="208">
        <v>615.57000000000005</v>
      </c>
      <c r="J564" s="207">
        <v>45134</v>
      </c>
      <c r="K564" s="207">
        <v>45134</v>
      </c>
      <c r="L564" s="208">
        <v>615.57000000000005</v>
      </c>
    </row>
    <row r="565" spans="2:12" ht="78">
      <c r="B565" s="199" t="s">
        <v>1524</v>
      </c>
      <c r="C565" s="199">
        <v>80005230901</v>
      </c>
      <c r="D565" s="200" t="s">
        <v>1341</v>
      </c>
      <c r="E565" s="13" t="s">
        <v>1525</v>
      </c>
      <c r="F565" s="139" t="s">
        <v>413</v>
      </c>
      <c r="G565" s="200" t="s">
        <v>1433</v>
      </c>
      <c r="H565" s="200" t="s">
        <v>1433</v>
      </c>
      <c r="I565" s="208">
        <v>2242.5</v>
      </c>
      <c r="J565" s="207">
        <v>45135</v>
      </c>
      <c r="K565" s="207">
        <v>45135</v>
      </c>
      <c r="L565" s="208">
        <v>2242.5</v>
      </c>
    </row>
    <row r="566" spans="2:12" ht="31.2">
      <c r="B566" s="199" t="s">
        <v>1526</v>
      </c>
      <c r="C566" s="199">
        <v>80005230901</v>
      </c>
      <c r="D566" s="200" t="s">
        <v>1341</v>
      </c>
      <c r="E566" s="209" t="s">
        <v>1345</v>
      </c>
      <c r="F566" s="139" t="s">
        <v>413</v>
      </c>
      <c r="G566" s="200" t="s">
        <v>1346</v>
      </c>
      <c r="H566" s="200" t="s">
        <v>1346</v>
      </c>
      <c r="I566" s="208">
        <v>24748.78</v>
      </c>
      <c r="J566" s="207">
        <v>45138</v>
      </c>
      <c r="K566" s="207">
        <v>45138</v>
      </c>
      <c r="L566" s="208">
        <v>24748.78</v>
      </c>
    </row>
    <row r="567" spans="2:12" ht="249.6">
      <c r="B567" s="199" t="s">
        <v>1527</v>
      </c>
      <c r="C567" s="199">
        <v>80005230901</v>
      </c>
      <c r="D567" s="200" t="s">
        <v>1341</v>
      </c>
      <c r="E567" s="13" t="s">
        <v>1528</v>
      </c>
      <c r="F567" s="139" t="s">
        <v>1529</v>
      </c>
      <c r="G567" s="217" t="s">
        <v>1530</v>
      </c>
      <c r="H567" s="200" t="s">
        <v>1426</v>
      </c>
      <c r="I567" s="208">
        <v>30239.11</v>
      </c>
      <c r="J567" s="207">
        <v>45140</v>
      </c>
      <c r="K567" s="207">
        <v>45171</v>
      </c>
      <c r="L567" s="208">
        <v>30239.11</v>
      </c>
    </row>
    <row r="568" spans="2:12" ht="124.8">
      <c r="B568" s="199" t="s">
        <v>1531</v>
      </c>
      <c r="C568" s="199">
        <v>80005230901</v>
      </c>
      <c r="D568" s="200" t="s">
        <v>1341</v>
      </c>
      <c r="E568" s="209" t="s">
        <v>1532</v>
      </c>
      <c r="F568" s="139" t="s">
        <v>413</v>
      </c>
      <c r="G568" s="200" t="s">
        <v>1355</v>
      </c>
      <c r="H568" s="200" t="s">
        <v>1355</v>
      </c>
      <c r="I568" s="208">
        <v>9666.98</v>
      </c>
      <c r="J568" s="207">
        <v>45141</v>
      </c>
      <c r="K568" s="207">
        <v>45141</v>
      </c>
      <c r="L568" s="208">
        <v>9666.98</v>
      </c>
    </row>
    <row r="569" spans="2:12" ht="93.6">
      <c r="B569" s="199" t="s">
        <v>1533</v>
      </c>
      <c r="C569" s="199">
        <v>80005230901</v>
      </c>
      <c r="D569" s="200" t="s">
        <v>1341</v>
      </c>
      <c r="E569" s="209" t="s">
        <v>1534</v>
      </c>
      <c r="F569" s="139" t="s">
        <v>1529</v>
      </c>
      <c r="G569" s="200"/>
      <c r="H569" s="202"/>
      <c r="I569" s="215" t="s">
        <v>1535</v>
      </c>
      <c r="J569" s="207">
        <v>45145</v>
      </c>
      <c r="K569" s="207">
        <v>45145</v>
      </c>
      <c r="L569" s="215" t="s">
        <v>1535</v>
      </c>
    </row>
    <row r="570" spans="2:12" ht="46.8">
      <c r="B570" s="199" t="s">
        <v>1536</v>
      </c>
      <c r="C570" s="199">
        <v>80005230901</v>
      </c>
      <c r="D570" s="200" t="s">
        <v>1341</v>
      </c>
      <c r="E570" s="209" t="s">
        <v>1537</v>
      </c>
      <c r="F570" s="139" t="s">
        <v>413</v>
      </c>
      <c r="G570" s="200" t="s">
        <v>1405</v>
      </c>
      <c r="H570" s="200" t="s">
        <v>1405</v>
      </c>
      <c r="I570" s="208">
        <v>1100.03</v>
      </c>
      <c r="J570" s="207">
        <v>45152</v>
      </c>
      <c r="K570" s="207">
        <v>45152</v>
      </c>
      <c r="L570" s="208">
        <v>1100.03</v>
      </c>
    </row>
    <row r="571" spans="2:12" ht="124.8">
      <c r="B571" s="199" t="s">
        <v>1538</v>
      </c>
      <c r="C571" s="199">
        <v>80005230901</v>
      </c>
      <c r="D571" s="200" t="s">
        <v>1341</v>
      </c>
      <c r="E571" s="13" t="s">
        <v>1539</v>
      </c>
      <c r="F571" s="139" t="s">
        <v>413</v>
      </c>
      <c r="G571" s="200" t="s">
        <v>1360</v>
      </c>
      <c r="H571" s="200" t="s">
        <v>1360</v>
      </c>
      <c r="I571" s="208">
        <v>14320</v>
      </c>
      <c r="J571" s="207">
        <v>45154</v>
      </c>
      <c r="K571" s="207">
        <v>45154</v>
      </c>
      <c r="L571" s="208">
        <v>14320</v>
      </c>
    </row>
    <row r="572" spans="2:12" ht="46.8">
      <c r="B572" s="199" t="s">
        <v>1540</v>
      </c>
      <c r="C572" s="199">
        <v>80005230901</v>
      </c>
      <c r="D572" s="200" t="s">
        <v>1341</v>
      </c>
      <c r="E572" s="13" t="s">
        <v>1541</v>
      </c>
      <c r="F572" s="139" t="s">
        <v>413</v>
      </c>
      <c r="G572" s="200" t="s">
        <v>1542</v>
      </c>
      <c r="H572" s="200" t="s">
        <v>1542</v>
      </c>
      <c r="I572" s="208">
        <v>95.3</v>
      </c>
      <c r="J572" s="207">
        <v>45160</v>
      </c>
      <c r="K572" s="207">
        <v>45160</v>
      </c>
      <c r="L572" s="208">
        <v>95.3</v>
      </c>
    </row>
    <row r="573" spans="2:12" ht="62.4">
      <c r="B573" s="199" t="s">
        <v>1543</v>
      </c>
      <c r="C573" s="199">
        <v>80005230901</v>
      </c>
      <c r="D573" s="200" t="s">
        <v>1341</v>
      </c>
      <c r="E573" s="13" t="s">
        <v>1544</v>
      </c>
      <c r="F573" s="139" t="s">
        <v>413</v>
      </c>
      <c r="G573" s="200" t="s">
        <v>1343</v>
      </c>
      <c r="H573" s="200" t="s">
        <v>1343</v>
      </c>
      <c r="I573" s="208">
        <v>524</v>
      </c>
      <c r="J573" s="207">
        <v>45175</v>
      </c>
      <c r="K573" s="207">
        <v>45175</v>
      </c>
      <c r="L573" s="208">
        <v>524</v>
      </c>
    </row>
    <row r="574" spans="2:12" ht="93.6">
      <c r="B574" s="199" t="s">
        <v>1545</v>
      </c>
      <c r="C574" s="199">
        <v>80005230901</v>
      </c>
      <c r="D574" s="200" t="s">
        <v>1341</v>
      </c>
      <c r="E574" s="13" t="s">
        <v>1546</v>
      </c>
      <c r="F574" s="139" t="s">
        <v>413</v>
      </c>
      <c r="G574" s="206" t="s">
        <v>1355</v>
      </c>
      <c r="H574" s="206" t="s">
        <v>1355</v>
      </c>
      <c r="I574" s="208">
        <v>3680.4</v>
      </c>
      <c r="J574" s="207">
        <v>45175</v>
      </c>
      <c r="K574" s="207">
        <v>45175</v>
      </c>
      <c r="L574" s="208">
        <v>3680.4</v>
      </c>
    </row>
    <row r="575" spans="2:12" ht="31.2">
      <c r="B575" s="199" t="s">
        <v>1547</v>
      </c>
      <c r="C575" s="199">
        <v>80005230901</v>
      </c>
      <c r="D575" s="200" t="s">
        <v>1341</v>
      </c>
      <c r="E575" s="209" t="s">
        <v>1345</v>
      </c>
      <c r="F575" s="139" t="s">
        <v>413</v>
      </c>
      <c r="G575" s="200" t="s">
        <v>1346</v>
      </c>
      <c r="H575" s="200" t="s">
        <v>1346</v>
      </c>
      <c r="I575" s="211">
        <v>13942.32</v>
      </c>
      <c r="J575" s="207">
        <v>45160</v>
      </c>
      <c r="K575" s="207">
        <v>45160</v>
      </c>
      <c r="L575" s="211">
        <v>13942.32</v>
      </c>
    </row>
    <row r="576" spans="2:12" ht="31.2">
      <c r="B576" s="199" t="s">
        <v>1548</v>
      </c>
      <c r="C576" s="199">
        <v>80005230901</v>
      </c>
      <c r="D576" s="200" t="s">
        <v>1341</v>
      </c>
      <c r="E576" s="13" t="s">
        <v>1549</v>
      </c>
      <c r="F576" s="139" t="s">
        <v>413</v>
      </c>
      <c r="G576" s="200" t="s">
        <v>1346</v>
      </c>
      <c r="H576" s="200" t="s">
        <v>1346</v>
      </c>
      <c r="I576" s="211">
        <v>29335.33</v>
      </c>
      <c r="J576" s="207">
        <v>45194</v>
      </c>
      <c r="K576" s="207">
        <v>45194</v>
      </c>
      <c r="L576" s="211">
        <v>29335.33</v>
      </c>
    </row>
    <row r="577" spans="2:12" ht="46.8">
      <c r="B577" s="199" t="s">
        <v>1550</v>
      </c>
      <c r="C577" s="199">
        <v>80005230901</v>
      </c>
      <c r="D577" s="200" t="s">
        <v>1341</v>
      </c>
      <c r="E577" s="13" t="s">
        <v>1551</v>
      </c>
      <c r="F577" s="139" t="s">
        <v>413</v>
      </c>
      <c r="G577" s="200" t="s">
        <v>1377</v>
      </c>
      <c r="H577" s="200" t="s">
        <v>1377</v>
      </c>
      <c r="I577" s="208">
        <v>375</v>
      </c>
      <c r="J577" s="207">
        <v>45197</v>
      </c>
      <c r="K577" s="207">
        <v>45197</v>
      </c>
      <c r="L577" s="208">
        <v>375</v>
      </c>
    </row>
    <row r="578" spans="2:12" ht="46.8">
      <c r="B578" s="220" t="s">
        <v>1552</v>
      </c>
      <c r="C578" s="199">
        <v>80005230901</v>
      </c>
      <c r="D578" s="200" t="s">
        <v>1341</v>
      </c>
      <c r="E578" s="13" t="s">
        <v>1553</v>
      </c>
      <c r="F578" s="139" t="s">
        <v>413</v>
      </c>
      <c r="G578" s="200" t="s">
        <v>1554</v>
      </c>
      <c r="H578" s="202" t="s">
        <v>1554</v>
      </c>
      <c r="I578" s="208">
        <v>139119.57999999999</v>
      </c>
      <c r="J578" s="207">
        <v>45202</v>
      </c>
      <c r="K578" s="207">
        <v>45202</v>
      </c>
      <c r="L578" s="208">
        <v>139119.57999999999</v>
      </c>
    </row>
    <row r="579" spans="2:12" ht="62.4">
      <c r="B579" s="199" t="s">
        <v>1555</v>
      </c>
      <c r="C579" s="199">
        <v>80005230901</v>
      </c>
      <c r="D579" s="200" t="s">
        <v>1341</v>
      </c>
      <c r="E579" s="13" t="s">
        <v>1365</v>
      </c>
      <c r="F579" s="139" t="s">
        <v>413</v>
      </c>
      <c r="G579" s="200" t="s">
        <v>1556</v>
      </c>
      <c r="H579" s="200" t="s">
        <v>1556</v>
      </c>
      <c r="I579" s="208">
        <v>1423.01</v>
      </c>
      <c r="J579" s="207">
        <v>45203</v>
      </c>
      <c r="K579" s="207">
        <v>45203</v>
      </c>
      <c r="L579" s="208">
        <v>1423.01</v>
      </c>
    </row>
    <row r="580" spans="2:12" ht="62.4">
      <c r="B580" s="199" t="s">
        <v>1557</v>
      </c>
      <c r="C580" s="199">
        <v>80005230901</v>
      </c>
      <c r="D580" s="200" t="s">
        <v>1341</v>
      </c>
      <c r="E580" s="13" t="s">
        <v>1558</v>
      </c>
      <c r="F580" s="139" t="s">
        <v>413</v>
      </c>
      <c r="G580" s="200" t="s">
        <v>1559</v>
      </c>
      <c r="H580" s="200" t="s">
        <v>1559</v>
      </c>
      <c r="I580" s="208">
        <v>119</v>
      </c>
      <c r="J580" s="207">
        <v>45208</v>
      </c>
      <c r="K580" s="207">
        <v>45208</v>
      </c>
      <c r="L580" s="208">
        <v>119</v>
      </c>
    </row>
    <row r="581" spans="2:12" ht="46.8">
      <c r="B581" s="199" t="s">
        <v>1560</v>
      </c>
      <c r="C581" s="199">
        <v>80005230901</v>
      </c>
      <c r="D581" s="200" t="s">
        <v>1341</v>
      </c>
      <c r="E581" s="13" t="s">
        <v>1561</v>
      </c>
      <c r="F581" s="139" t="s">
        <v>413</v>
      </c>
      <c r="G581" s="200" t="s">
        <v>1476</v>
      </c>
      <c r="H581" s="200" t="s">
        <v>1476</v>
      </c>
      <c r="I581" s="208">
        <v>180</v>
      </c>
      <c r="J581" s="207">
        <v>45208</v>
      </c>
      <c r="K581" s="207">
        <v>45208</v>
      </c>
      <c r="L581" s="208">
        <v>180</v>
      </c>
    </row>
    <row r="582" spans="2:12" ht="93.6">
      <c r="B582" s="199" t="s">
        <v>1562</v>
      </c>
      <c r="C582" s="199">
        <v>80005230901</v>
      </c>
      <c r="D582" s="200" t="s">
        <v>1341</v>
      </c>
      <c r="E582" s="13" t="s">
        <v>1563</v>
      </c>
      <c r="F582" s="139" t="s">
        <v>413</v>
      </c>
      <c r="G582" s="200" t="s">
        <v>1457</v>
      </c>
      <c r="H582" s="200" t="s">
        <v>1457</v>
      </c>
      <c r="I582" s="208">
        <v>1820</v>
      </c>
      <c r="J582" s="207">
        <v>45208</v>
      </c>
      <c r="K582" s="207">
        <v>45208</v>
      </c>
      <c r="L582" s="208">
        <v>1820</v>
      </c>
    </row>
    <row r="583" spans="2:12" ht="78">
      <c r="B583" s="199" t="s">
        <v>1564</v>
      </c>
      <c r="C583" s="199">
        <v>80005230901</v>
      </c>
      <c r="D583" s="200" t="s">
        <v>1341</v>
      </c>
      <c r="E583" s="13" t="s">
        <v>1565</v>
      </c>
      <c r="F583" s="139" t="s">
        <v>413</v>
      </c>
      <c r="G583" s="200" t="s">
        <v>1343</v>
      </c>
      <c r="H583" s="200" t="s">
        <v>1343</v>
      </c>
      <c r="I583" s="208">
        <v>1008</v>
      </c>
      <c r="J583" s="207">
        <v>45209</v>
      </c>
      <c r="K583" s="207">
        <v>45209</v>
      </c>
      <c r="L583" s="208">
        <v>1008</v>
      </c>
    </row>
    <row r="584" spans="2:12" ht="62.4">
      <c r="B584" s="199" t="s">
        <v>1566</v>
      </c>
      <c r="C584" s="199">
        <v>80005230901</v>
      </c>
      <c r="D584" s="200" t="s">
        <v>1341</v>
      </c>
      <c r="E584" s="13" t="s">
        <v>1567</v>
      </c>
      <c r="F584" s="139" t="s">
        <v>413</v>
      </c>
      <c r="G584" s="200" t="s">
        <v>1343</v>
      </c>
      <c r="H584" s="200" t="s">
        <v>1343</v>
      </c>
      <c r="I584" s="208">
        <v>381</v>
      </c>
      <c r="J584" s="207">
        <v>45212</v>
      </c>
      <c r="K584" s="207">
        <v>45212</v>
      </c>
      <c r="L584" s="208">
        <v>381</v>
      </c>
    </row>
    <row r="585" spans="2:12" ht="62.4">
      <c r="B585" s="199" t="s">
        <v>1568</v>
      </c>
      <c r="C585" s="199">
        <v>80005230901</v>
      </c>
      <c r="D585" s="200" t="s">
        <v>1341</v>
      </c>
      <c r="E585" s="13" t="s">
        <v>1569</v>
      </c>
      <c r="F585" s="139" t="s">
        <v>413</v>
      </c>
      <c r="G585" s="200" t="s">
        <v>1343</v>
      </c>
      <c r="H585" s="200" t="s">
        <v>1343</v>
      </c>
      <c r="I585" s="208">
        <v>1060</v>
      </c>
      <c r="J585" s="207">
        <v>45212</v>
      </c>
      <c r="K585" s="207">
        <v>45212</v>
      </c>
      <c r="L585" s="208">
        <v>1060</v>
      </c>
    </row>
    <row r="586" spans="2:12" ht="46.8">
      <c r="B586" s="199" t="s">
        <v>1570</v>
      </c>
      <c r="C586" s="199">
        <v>80005230901</v>
      </c>
      <c r="D586" s="200" t="s">
        <v>1341</v>
      </c>
      <c r="E586" s="13" t="s">
        <v>1571</v>
      </c>
      <c r="F586" s="139" t="s">
        <v>413</v>
      </c>
      <c r="G586" s="200" t="s">
        <v>1346</v>
      </c>
      <c r="H586" s="200" t="s">
        <v>1346</v>
      </c>
      <c r="I586" s="221">
        <v>18632.349999999999</v>
      </c>
      <c r="J586" s="207">
        <v>45220</v>
      </c>
      <c r="K586" s="207">
        <v>45220</v>
      </c>
      <c r="L586" s="221">
        <v>18632.349999999999</v>
      </c>
    </row>
    <row r="587" spans="2:12" ht="62.4">
      <c r="B587" s="199" t="s">
        <v>1572</v>
      </c>
      <c r="C587" s="199">
        <v>80005230901</v>
      </c>
      <c r="D587" s="200" t="s">
        <v>1341</v>
      </c>
      <c r="E587" s="13" t="s">
        <v>1573</v>
      </c>
      <c r="F587" s="139" t="s">
        <v>413</v>
      </c>
      <c r="G587" s="200" t="s">
        <v>1574</v>
      </c>
      <c r="H587" s="200" t="s">
        <v>1574</v>
      </c>
      <c r="I587" s="221">
        <v>510</v>
      </c>
      <c r="J587" s="207">
        <v>45223</v>
      </c>
      <c r="K587" s="207">
        <v>45223</v>
      </c>
      <c r="L587" s="221">
        <v>510</v>
      </c>
    </row>
    <row r="588" spans="2:12" ht="46.8">
      <c r="B588" s="199" t="s">
        <v>1575</v>
      </c>
      <c r="C588" s="199">
        <v>80005230901</v>
      </c>
      <c r="D588" s="200" t="s">
        <v>1341</v>
      </c>
      <c r="E588" s="13" t="s">
        <v>1576</v>
      </c>
      <c r="F588" s="139" t="s">
        <v>413</v>
      </c>
      <c r="G588" s="200" t="s">
        <v>1372</v>
      </c>
      <c r="H588" s="200" t="s">
        <v>1372</v>
      </c>
      <c r="I588" s="221">
        <v>1118.27</v>
      </c>
      <c r="J588" s="207">
        <v>45223</v>
      </c>
      <c r="K588" s="207">
        <v>45223</v>
      </c>
      <c r="L588" s="221">
        <v>1118.27</v>
      </c>
    </row>
    <row r="589" spans="2:12" ht="62.4">
      <c r="B589" s="199" t="s">
        <v>1577</v>
      </c>
      <c r="C589" s="199">
        <v>80005230901</v>
      </c>
      <c r="D589" s="200" t="s">
        <v>1341</v>
      </c>
      <c r="E589" s="201" t="s">
        <v>1578</v>
      </c>
      <c r="F589" s="139" t="s">
        <v>413</v>
      </c>
      <c r="G589" s="200" t="s">
        <v>1389</v>
      </c>
      <c r="H589" s="200" t="s">
        <v>1389</v>
      </c>
      <c r="I589" s="221">
        <v>2818.85</v>
      </c>
      <c r="J589" s="207">
        <v>45224</v>
      </c>
      <c r="K589" s="207">
        <v>45224</v>
      </c>
      <c r="L589" s="221">
        <v>2818.85</v>
      </c>
    </row>
    <row r="590" spans="2:12" ht="62.4">
      <c r="B590" s="199" t="s">
        <v>1579</v>
      </c>
      <c r="C590" s="199">
        <v>80005230901</v>
      </c>
      <c r="D590" s="200" t="s">
        <v>1341</v>
      </c>
      <c r="E590" s="13" t="s">
        <v>1580</v>
      </c>
      <c r="F590" s="139" t="s">
        <v>413</v>
      </c>
      <c r="G590" s="200" t="s">
        <v>1352</v>
      </c>
      <c r="H590" s="200" t="s">
        <v>1352</v>
      </c>
      <c r="I590" s="221">
        <v>400</v>
      </c>
      <c r="J590" s="207">
        <v>45230</v>
      </c>
      <c r="K590" s="207">
        <v>45230</v>
      </c>
      <c r="L590" s="221">
        <v>400</v>
      </c>
    </row>
    <row r="591" spans="2:12" ht="46.8">
      <c r="B591" s="199" t="s">
        <v>1581</v>
      </c>
      <c r="C591" s="199">
        <v>80005230901</v>
      </c>
      <c r="D591" s="200" t="s">
        <v>1341</v>
      </c>
      <c r="E591" s="13" t="s">
        <v>1582</v>
      </c>
      <c r="F591" s="139" t="s">
        <v>413</v>
      </c>
      <c r="G591" s="200" t="s">
        <v>1583</v>
      </c>
      <c r="H591" s="200"/>
      <c r="I591" s="221">
        <v>96.44</v>
      </c>
      <c r="J591" s="207">
        <v>45232</v>
      </c>
      <c r="K591" s="207">
        <v>45232</v>
      </c>
      <c r="L591" s="221">
        <v>96.44</v>
      </c>
    </row>
    <row r="592" spans="2:12" ht="78">
      <c r="B592" s="205" t="s">
        <v>1584</v>
      </c>
      <c r="C592" s="205">
        <v>80005230901</v>
      </c>
      <c r="D592" s="201" t="s">
        <v>1341</v>
      </c>
      <c r="E592" s="13" t="s">
        <v>1585</v>
      </c>
      <c r="F592" s="139" t="s">
        <v>413</v>
      </c>
      <c r="G592" s="201" t="s">
        <v>1442</v>
      </c>
      <c r="H592" s="201" t="s">
        <v>1442</v>
      </c>
      <c r="I592" s="203">
        <v>457.38</v>
      </c>
      <c r="J592" s="204">
        <v>45232</v>
      </c>
      <c r="K592" s="204">
        <v>45232</v>
      </c>
      <c r="L592" s="203">
        <v>457.38</v>
      </c>
    </row>
    <row r="593" spans="2:12" ht="78">
      <c r="B593" s="199" t="s">
        <v>1586</v>
      </c>
      <c r="C593" s="199">
        <v>80005230901</v>
      </c>
      <c r="D593" s="200" t="s">
        <v>1341</v>
      </c>
      <c r="E593" s="13" t="s">
        <v>1587</v>
      </c>
      <c r="F593" s="139" t="s">
        <v>413</v>
      </c>
      <c r="G593" s="200" t="s">
        <v>1588</v>
      </c>
      <c r="H593" s="200" t="s">
        <v>1588</v>
      </c>
      <c r="I593" s="208">
        <v>650</v>
      </c>
      <c r="J593" s="207">
        <v>45237</v>
      </c>
      <c r="K593" s="207">
        <v>45237</v>
      </c>
      <c r="L593" s="208">
        <v>650</v>
      </c>
    </row>
    <row r="594" spans="2:12" ht="46.8">
      <c r="B594" s="199" t="s">
        <v>1589</v>
      </c>
      <c r="C594" s="199">
        <v>80005230901</v>
      </c>
      <c r="D594" s="200" t="s">
        <v>1341</v>
      </c>
      <c r="E594" s="13" t="s">
        <v>1590</v>
      </c>
      <c r="F594" s="139" t="s">
        <v>413</v>
      </c>
      <c r="G594" s="200" t="s">
        <v>1591</v>
      </c>
      <c r="H594" s="200" t="s">
        <v>1591</v>
      </c>
      <c r="I594" s="221">
        <v>1435</v>
      </c>
      <c r="J594" s="207">
        <v>45239</v>
      </c>
      <c r="K594" s="207">
        <v>45239</v>
      </c>
      <c r="L594" s="221">
        <v>1435</v>
      </c>
    </row>
    <row r="595" spans="2:12" ht="78">
      <c r="B595" s="199" t="s">
        <v>1592</v>
      </c>
      <c r="C595" s="199">
        <v>80005230901</v>
      </c>
      <c r="D595" s="200" t="s">
        <v>1341</v>
      </c>
      <c r="E595" s="13" t="s">
        <v>1593</v>
      </c>
      <c r="F595" s="139" t="s">
        <v>413</v>
      </c>
      <c r="G595" s="200" t="s">
        <v>1542</v>
      </c>
      <c r="H595" s="12" t="s">
        <v>1542</v>
      </c>
      <c r="I595" s="221">
        <v>36</v>
      </c>
      <c r="J595" s="207">
        <v>45246</v>
      </c>
      <c r="K595" s="207">
        <v>45246</v>
      </c>
      <c r="L595" s="221">
        <v>36</v>
      </c>
    </row>
    <row r="596" spans="2:12" ht="31.2">
      <c r="B596" s="199" t="s">
        <v>1594</v>
      </c>
      <c r="C596" s="199">
        <v>80005230901</v>
      </c>
      <c r="D596" s="200" t="s">
        <v>1341</v>
      </c>
      <c r="E596" s="13" t="s">
        <v>1595</v>
      </c>
      <c r="F596" s="139" t="s">
        <v>413</v>
      </c>
      <c r="G596" s="200" t="s">
        <v>1346</v>
      </c>
      <c r="H596" s="200" t="s">
        <v>1346</v>
      </c>
      <c r="I596" s="208">
        <v>29280.28</v>
      </c>
      <c r="J596" s="207">
        <v>45251</v>
      </c>
      <c r="K596" s="207">
        <v>45251</v>
      </c>
      <c r="L596" s="208">
        <v>29280.28</v>
      </c>
    </row>
    <row r="597" spans="2:12" ht="78">
      <c r="B597" s="199" t="s">
        <v>1596</v>
      </c>
      <c r="C597" s="199">
        <v>80005230901</v>
      </c>
      <c r="D597" s="200" t="s">
        <v>1341</v>
      </c>
      <c r="E597" s="13" t="s">
        <v>1597</v>
      </c>
      <c r="F597" s="139" t="s">
        <v>413</v>
      </c>
      <c r="G597" s="206" t="s">
        <v>1360</v>
      </c>
      <c r="H597" s="206" t="s">
        <v>1360</v>
      </c>
      <c r="I597" s="208">
        <v>5540</v>
      </c>
      <c r="J597" s="207">
        <v>45254</v>
      </c>
      <c r="K597" s="207">
        <v>45254</v>
      </c>
      <c r="L597" s="208">
        <v>5540</v>
      </c>
    </row>
    <row r="598" spans="2:12" ht="409.6">
      <c r="B598" s="199" t="s">
        <v>1598</v>
      </c>
      <c r="C598" s="199">
        <v>80005230901</v>
      </c>
      <c r="D598" s="199" t="s">
        <v>1341</v>
      </c>
      <c r="E598" s="209" t="s">
        <v>1599</v>
      </c>
      <c r="F598" s="98" t="s">
        <v>1380</v>
      </c>
      <c r="G598" s="217" t="s">
        <v>1600</v>
      </c>
      <c r="H598" s="222" t="s">
        <v>1601</v>
      </c>
      <c r="I598" s="213">
        <v>124819.78</v>
      </c>
      <c r="J598" s="214">
        <v>45259</v>
      </c>
      <c r="K598" s="214">
        <v>45289</v>
      </c>
      <c r="L598" s="213">
        <v>124819.78</v>
      </c>
    </row>
    <row r="599" spans="2:12" ht="46.8">
      <c r="B599" s="199" t="s">
        <v>1602</v>
      </c>
      <c r="C599" s="199">
        <v>80005230901</v>
      </c>
      <c r="D599" s="200" t="s">
        <v>1341</v>
      </c>
      <c r="E599" s="13" t="s">
        <v>1603</v>
      </c>
      <c r="F599" s="139" t="s">
        <v>413</v>
      </c>
      <c r="G599" s="12" t="s">
        <v>1604</v>
      </c>
      <c r="H599" s="12" t="s">
        <v>1405</v>
      </c>
      <c r="I599" s="208">
        <v>5043.83</v>
      </c>
      <c r="J599" s="207">
        <v>45260</v>
      </c>
      <c r="K599" s="207">
        <v>45260</v>
      </c>
      <c r="L599" s="208">
        <v>5043.83</v>
      </c>
    </row>
    <row r="600" spans="2:12" ht="46.8">
      <c r="B600" s="199" t="s">
        <v>1605</v>
      </c>
      <c r="C600" s="199">
        <v>80005230901</v>
      </c>
      <c r="D600" s="200" t="s">
        <v>1341</v>
      </c>
      <c r="E600" s="13" t="s">
        <v>1606</v>
      </c>
      <c r="F600" s="139" t="s">
        <v>413</v>
      </c>
      <c r="G600" s="200" t="s">
        <v>1389</v>
      </c>
      <c r="H600" s="200" t="s">
        <v>1389</v>
      </c>
      <c r="I600" s="208">
        <v>798.64</v>
      </c>
      <c r="J600" s="207">
        <v>45260</v>
      </c>
      <c r="K600" s="207">
        <v>45260</v>
      </c>
      <c r="L600" s="208">
        <v>798.64</v>
      </c>
    </row>
    <row r="601" spans="2:12" ht="46.8">
      <c r="B601" s="199" t="s">
        <v>1607</v>
      </c>
      <c r="C601" s="199">
        <v>80005230901</v>
      </c>
      <c r="D601" s="200" t="s">
        <v>1341</v>
      </c>
      <c r="E601" s="13" t="s">
        <v>1608</v>
      </c>
      <c r="F601" s="139" t="s">
        <v>413</v>
      </c>
      <c r="G601" s="200" t="s">
        <v>1520</v>
      </c>
      <c r="H601" s="200" t="s">
        <v>1520</v>
      </c>
      <c r="I601" s="208">
        <v>1916</v>
      </c>
      <c r="J601" s="207">
        <v>45260</v>
      </c>
      <c r="K601" s="207">
        <v>45260</v>
      </c>
      <c r="L601" s="208">
        <v>1916</v>
      </c>
    </row>
    <row r="602" spans="2:12" ht="46.8">
      <c r="B602" s="199" t="s">
        <v>1609</v>
      </c>
      <c r="C602" s="199">
        <v>80005230901</v>
      </c>
      <c r="D602" s="200" t="s">
        <v>1341</v>
      </c>
      <c r="E602" s="13" t="s">
        <v>1610</v>
      </c>
      <c r="F602" s="139" t="s">
        <v>413</v>
      </c>
      <c r="G602" s="200" t="s">
        <v>1343</v>
      </c>
      <c r="H602" s="200" t="s">
        <v>1343</v>
      </c>
      <c r="I602" s="208">
        <v>1010</v>
      </c>
      <c r="J602" s="207">
        <v>45264</v>
      </c>
      <c r="K602" s="207">
        <v>45264</v>
      </c>
      <c r="L602" s="208">
        <v>1010</v>
      </c>
    </row>
    <row r="603" spans="2:12" ht="62.4">
      <c r="B603" s="199" t="s">
        <v>1611</v>
      </c>
      <c r="C603" s="199">
        <v>80005230901</v>
      </c>
      <c r="D603" s="200" t="s">
        <v>1341</v>
      </c>
      <c r="E603" s="13" t="s">
        <v>1612</v>
      </c>
      <c r="F603" s="139" t="s">
        <v>413</v>
      </c>
      <c r="G603" s="200" t="s">
        <v>1559</v>
      </c>
      <c r="H603" s="200" t="s">
        <v>1559</v>
      </c>
      <c r="I603" s="208">
        <v>2030</v>
      </c>
      <c r="J603" s="207">
        <v>45264</v>
      </c>
      <c r="K603" s="207">
        <v>45264</v>
      </c>
      <c r="L603" s="208">
        <v>2030</v>
      </c>
    </row>
    <row r="604" spans="2:12" ht="62.4">
      <c r="B604" s="199" t="s">
        <v>1613</v>
      </c>
      <c r="C604" s="199">
        <v>80005230901</v>
      </c>
      <c r="D604" s="200" t="s">
        <v>1341</v>
      </c>
      <c r="E604" s="209" t="s">
        <v>1614</v>
      </c>
      <c r="F604" s="139" t="s">
        <v>413</v>
      </c>
      <c r="G604" s="200" t="s">
        <v>1352</v>
      </c>
      <c r="H604" s="200" t="s">
        <v>1352</v>
      </c>
      <c r="I604" s="208">
        <v>4500</v>
      </c>
      <c r="J604" s="207">
        <v>45264</v>
      </c>
      <c r="K604" s="207">
        <v>45264</v>
      </c>
      <c r="L604" s="208">
        <v>4500</v>
      </c>
    </row>
    <row r="605" spans="2:12" ht="62.4">
      <c r="B605" s="199" t="s">
        <v>1615</v>
      </c>
      <c r="C605" s="199">
        <v>80005230901</v>
      </c>
      <c r="D605" s="200" t="s">
        <v>1341</v>
      </c>
      <c r="E605" s="13" t="s">
        <v>1616</v>
      </c>
      <c r="F605" s="139" t="s">
        <v>1617</v>
      </c>
      <c r="G605" s="200" t="s">
        <v>1386</v>
      </c>
      <c r="H605" s="200" t="s">
        <v>1386</v>
      </c>
      <c r="I605" s="208">
        <v>20873</v>
      </c>
      <c r="J605" s="207">
        <v>45264</v>
      </c>
      <c r="K605" s="207">
        <v>45264</v>
      </c>
      <c r="L605" s="208">
        <v>20873</v>
      </c>
    </row>
    <row r="606" spans="2:12" ht="62.4">
      <c r="B606" s="199" t="s">
        <v>1618</v>
      </c>
      <c r="C606" s="199">
        <v>80005230901</v>
      </c>
      <c r="D606" s="200" t="s">
        <v>1341</v>
      </c>
      <c r="E606" s="13" t="s">
        <v>1619</v>
      </c>
      <c r="F606" s="139" t="s">
        <v>1617</v>
      </c>
      <c r="G606" s="200" t="s">
        <v>1620</v>
      </c>
      <c r="H606" s="200" t="s">
        <v>1620</v>
      </c>
      <c r="I606" s="208">
        <v>1609.77</v>
      </c>
      <c r="J606" s="207">
        <v>45264</v>
      </c>
      <c r="K606" s="207">
        <v>45264</v>
      </c>
      <c r="L606" s="208">
        <v>1609.77</v>
      </c>
    </row>
    <row r="607" spans="2:12" ht="62.4">
      <c r="B607" s="199" t="s">
        <v>1621</v>
      </c>
      <c r="C607" s="199">
        <v>80005230901</v>
      </c>
      <c r="D607" s="200" t="s">
        <v>1341</v>
      </c>
      <c r="E607" s="13" t="s">
        <v>1622</v>
      </c>
      <c r="F607" s="139" t="s">
        <v>1617</v>
      </c>
      <c r="G607" s="25" t="s">
        <v>1623</v>
      </c>
      <c r="H607" s="25" t="s">
        <v>1623</v>
      </c>
      <c r="I607" s="208">
        <v>8740.69</v>
      </c>
      <c r="J607" s="207">
        <v>45264</v>
      </c>
      <c r="K607" s="207">
        <v>45264</v>
      </c>
      <c r="L607" s="208">
        <v>8740.69</v>
      </c>
    </row>
    <row r="608" spans="2:12" ht="156">
      <c r="B608" s="199" t="s">
        <v>1624</v>
      </c>
      <c r="C608" s="199">
        <v>80005230901</v>
      </c>
      <c r="D608" s="200" t="s">
        <v>1341</v>
      </c>
      <c r="E608" s="13" t="s">
        <v>1625</v>
      </c>
      <c r="F608" s="139" t="s">
        <v>1617</v>
      </c>
      <c r="G608" s="206" t="s">
        <v>1626</v>
      </c>
      <c r="H608" s="206" t="s">
        <v>1626</v>
      </c>
      <c r="I608" s="208">
        <v>6900</v>
      </c>
      <c r="J608" s="207">
        <v>45267</v>
      </c>
      <c r="K608" s="207">
        <v>45267</v>
      </c>
      <c r="L608" s="208">
        <v>6900</v>
      </c>
    </row>
    <row r="609" spans="2:12" ht="124.8">
      <c r="B609" s="199" t="s">
        <v>1627</v>
      </c>
      <c r="C609" s="199">
        <v>80005230901</v>
      </c>
      <c r="D609" s="200" t="s">
        <v>1341</v>
      </c>
      <c r="E609" s="13" t="s">
        <v>1628</v>
      </c>
      <c r="F609" s="139" t="s">
        <v>1617</v>
      </c>
      <c r="G609" s="200" t="s">
        <v>1629</v>
      </c>
      <c r="H609" s="200" t="s">
        <v>1629</v>
      </c>
      <c r="I609" s="208">
        <v>3850</v>
      </c>
      <c r="J609" s="207">
        <v>45267</v>
      </c>
      <c r="K609" s="207">
        <v>45267</v>
      </c>
      <c r="L609" s="208">
        <v>3850</v>
      </c>
    </row>
    <row r="610" spans="2:12" ht="46.8">
      <c r="B610" s="199" t="s">
        <v>1630</v>
      </c>
      <c r="C610" s="199">
        <v>80005230901</v>
      </c>
      <c r="D610" s="200" t="s">
        <v>1341</v>
      </c>
      <c r="E610" s="13" t="s">
        <v>1631</v>
      </c>
      <c r="F610" s="139" t="s">
        <v>1632</v>
      </c>
      <c r="G610" s="12" t="s">
        <v>1633</v>
      </c>
      <c r="H610" s="12" t="s">
        <v>1633</v>
      </c>
      <c r="I610" s="208">
        <v>105</v>
      </c>
      <c r="J610" s="207">
        <v>45272</v>
      </c>
      <c r="K610" s="207">
        <v>45272</v>
      </c>
      <c r="L610" s="208">
        <v>105</v>
      </c>
    </row>
    <row r="611" spans="2:12" ht="31.2">
      <c r="B611" s="223" t="s">
        <v>1634</v>
      </c>
      <c r="C611" s="199">
        <v>80005230901</v>
      </c>
      <c r="D611" s="200" t="s">
        <v>1341</v>
      </c>
      <c r="E611" s="13" t="s">
        <v>1635</v>
      </c>
      <c r="F611" s="139" t="s">
        <v>413</v>
      </c>
      <c r="G611" s="12" t="s">
        <v>1346</v>
      </c>
      <c r="H611" s="12" t="s">
        <v>1346</v>
      </c>
      <c r="I611" s="208">
        <v>39879.01</v>
      </c>
      <c r="J611" s="207">
        <v>45279</v>
      </c>
      <c r="K611" s="207">
        <v>45279</v>
      </c>
      <c r="L611" s="208">
        <v>39879.01</v>
      </c>
    </row>
    <row r="612" spans="2:12" ht="62.4">
      <c r="B612" s="223" t="s">
        <v>1636</v>
      </c>
      <c r="C612" s="199">
        <v>80005230901</v>
      </c>
      <c r="D612" s="200" t="s">
        <v>1341</v>
      </c>
      <c r="E612" s="13" t="s">
        <v>1637</v>
      </c>
      <c r="F612" s="139" t="s">
        <v>1617</v>
      </c>
      <c r="G612" s="200" t="s">
        <v>1638</v>
      </c>
      <c r="H612" s="200" t="s">
        <v>1638</v>
      </c>
      <c r="I612" s="208">
        <v>9800</v>
      </c>
      <c r="J612" s="207">
        <v>45279</v>
      </c>
      <c r="K612" s="207">
        <v>45279</v>
      </c>
      <c r="L612" s="208">
        <v>9800</v>
      </c>
    </row>
    <row r="613" spans="2:12" ht="93.6">
      <c r="B613" s="223" t="s">
        <v>1639</v>
      </c>
      <c r="C613" s="199">
        <v>80005230901</v>
      </c>
      <c r="D613" s="200" t="s">
        <v>1341</v>
      </c>
      <c r="E613" s="13" t="s">
        <v>1640</v>
      </c>
      <c r="F613" s="139" t="s">
        <v>413</v>
      </c>
      <c r="G613" s="200" t="s">
        <v>1641</v>
      </c>
      <c r="H613" s="200" t="s">
        <v>1641</v>
      </c>
      <c r="I613" s="208">
        <v>220.27</v>
      </c>
      <c r="J613" s="207">
        <v>45280</v>
      </c>
      <c r="K613" s="207">
        <v>45280</v>
      </c>
      <c r="L613" s="208">
        <v>220.27</v>
      </c>
    </row>
    <row r="614" spans="2:12" ht="78">
      <c r="B614" s="199" t="s">
        <v>1642</v>
      </c>
      <c r="C614" s="199">
        <v>80005230901</v>
      </c>
      <c r="D614" s="200" t="s">
        <v>1341</v>
      </c>
      <c r="E614" s="13" t="s">
        <v>1643</v>
      </c>
      <c r="F614" s="139" t="s">
        <v>413</v>
      </c>
      <c r="G614" s="200" t="s">
        <v>1417</v>
      </c>
      <c r="H614" s="200" t="s">
        <v>1417</v>
      </c>
      <c r="I614" s="208">
        <v>1640</v>
      </c>
      <c r="J614" s="207">
        <v>45279</v>
      </c>
      <c r="K614" s="207">
        <v>45279</v>
      </c>
      <c r="L614" s="208">
        <v>1640</v>
      </c>
    </row>
    <row r="615" spans="2:12" ht="93.6">
      <c r="B615" s="199" t="s">
        <v>1644</v>
      </c>
      <c r="C615" s="199">
        <v>80005230901</v>
      </c>
      <c r="D615" s="200" t="s">
        <v>1341</v>
      </c>
      <c r="E615" s="13" t="s">
        <v>1645</v>
      </c>
      <c r="F615" s="139" t="s">
        <v>413</v>
      </c>
      <c r="G615" s="200" t="s">
        <v>1355</v>
      </c>
      <c r="H615" s="200" t="s">
        <v>1355</v>
      </c>
      <c r="I615" s="208">
        <v>427.24</v>
      </c>
      <c r="J615" s="207">
        <v>45279</v>
      </c>
      <c r="K615" s="207">
        <v>45279</v>
      </c>
      <c r="L615" s="208">
        <v>427.24</v>
      </c>
    </row>
    <row r="616" spans="2:12" ht="78.599999999999994" thickBot="1">
      <c r="B616" s="223" t="s">
        <v>1646</v>
      </c>
      <c r="C616" s="199">
        <v>80005230901</v>
      </c>
      <c r="D616" s="200" t="s">
        <v>1341</v>
      </c>
      <c r="E616" s="26" t="s">
        <v>1647</v>
      </c>
      <c r="F616" s="139" t="s">
        <v>413</v>
      </c>
      <c r="G616" s="206" t="s">
        <v>1369</v>
      </c>
      <c r="H616" s="206" t="s">
        <v>1369</v>
      </c>
      <c r="I616" s="208">
        <v>150</v>
      </c>
      <c r="J616" s="207">
        <v>45280</v>
      </c>
      <c r="K616" s="207">
        <v>45280</v>
      </c>
      <c r="L616" s="208">
        <v>150</v>
      </c>
    </row>
    <row r="617" spans="2:12" ht="39.6" customHeight="1" thickBot="1">
      <c r="B617" s="240" t="s">
        <v>2068</v>
      </c>
      <c r="C617" s="241"/>
      <c r="D617" s="241"/>
      <c r="E617" s="241"/>
      <c r="F617" s="241"/>
      <c r="G617" s="241"/>
      <c r="H617" s="241"/>
      <c r="I617" s="241"/>
      <c r="J617" s="241"/>
      <c r="K617" s="241"/>
      <c r="L617" s="242"/>
    </row>
    <row r="618" spans="2:12" ht="62.4">
      <c r="B618" s="75" t="s">
        <v>0</v>
      </c>
      <c r="C618" s="76" t="s">
        <v>1</v>
      </c>
      <c r="D618" s="76" t="s">
        <v>567</v>
      </c>
      <c r="E618" s="76" t="s">
        <v>568</v>
      </c>
      <c r="F618" s="156" t="s">
        <v>569</v>
      </c>
      <c r="G618" s="77" t="s">
        <v>570</v>
      </c>
      <c r="H618" s="76" t="s">
        <v>6</v>
      </c>
      <c r="I618" s="78" t="s">
        <v>571</v>
      </c>
      <c r="J618" s="76" t="s">
        <v>572</v>
      </c>
      <c r="K618" s="76" t="s">
        <v>573</v>
      </c>
      <c r="L618" s="76" t="s">
        <v>574</v>
      </c>
    </row>
    <row r="619" spans="2:12" ht="28.2">
      <c r="B619" s="224"/>
      <c r="C619" s="224"/>
      <c r="D619" s="224" t="s">
        <v>2067</v>
      </c>
      <c r="E619" s="8" t="s">
        <v>1660</v>
      </c>
      <c r="F619" s="255" t="s">
        <v>1795</v>
      </c>
      <c r="G619" s="7" t="s">
        <v>1926</v>
      </c>
      <c r="H619" s="224"/>
      <c r="I619" s="2" t="s">
        <v>1800</v>
      </c>
      <c r="J619" s="224"/>
      <c r="K619" s="224"/>
      <c r="L619" s="2" t="s">
        <v>1800</v>
      </c>
    </row>
    <row r="620" spans="2:12" ht="42">
      <c r="B620" s="224"/>
      <c r="C620" s="224"/>
      <c r="D620" s="224" t="s">
        <v>2067</v>
      </c>
      <c r="E620" s="8" t="s">
        <v>1661</v>
      </c>
      <c r="F620" s="255" t="s">
        <v>1795</v>
      </c>
      <c r="G620" s="7" t="s">
        <v>1927</v>
      </c>
      <c r="H620" s="224"/>
      <c r="I620" s="2" t="s">
        <v>1801</v>
      </c>
      <c r="J620" s="224"/>
      <c r="K620" s="224"/>
      <c r="L620" s="2" t="s">
        <v>1801</v>
      </c>
    </row>
    <row r="621" spans="2:12" ht="42">
      <c r="B621" s="224"/>
      <c r="C621" s="224"/>
      <c r="D621" s="224" t="s">
        <v>2067</v>
      </c>
      <c r="E621" s="8" t="s">
        <v>1662</v>
      </c>
      <c r="F621" s="255" t="s">
        <v>1795</v>
      </c>
      <c r="G621" s="7" t="s">
        <v>1928</v>
      </c>
      <c r="H621" s="224"/>
      <c r="I621" s="2" t="s">
        <v>1802</v>
      </c>
      <c r="J621" s="224"/>
      <c r="K621" s="224"/>
      <c r="L621" s="2" t="s">
        <v>1802</v>
      </c>
    </row>
    <row r="622" spans="2:12" ht="28.2">
      <c r="B622" s="224"/>
      <c r="C622" s="224"/>
      <c r="D622" s="224" t="s">
        <v>2067</v>
      </c>
      <c r="E622" s="8" t="s">
        <v>1663</v>
      </c>
      <c r="F622" s="255" t="s">
        <v>1795</v>
      </c>
      <c r="G622" s="7" t="s">
        <v>1929</v>
      </c>
      <c r="H622" s="224"/>
      <c r="I622" s="2" t="s">
        <v>1803</v>
      </c>
      <c r="J622" s="224"/>
      <c r="K622" s="224"/>
      <c r="L622" s="2" t="s">
        <v>1803</v>
      </c>
    </row>
    <row r="623" spans="2:12" ht="28.2">
      <c r="B623" s="224"/>
      <c r="C623" s="224"/>
      <c r="D623" s="224" t="s">
        <v>2067</v>
      </c>
      <c r="E623" s="8" t="s">
        <v>1664</v>
      </c>
      <c r="F623" s="255" t="s">
        <v>1795</v>
      </c>
      <c r="G623" s="7" t="s">
        <v>1930</v>
      </c>
      <c r="H623" s="224"/>
      <c r="I623" s="2" t="s">
        <v>1804</v>
      </c>
      <c r="J623" s="224"/>
      <c r="K623" s="224"/>
      <c r="L623" s="2" t="s">
        <v>1804</v>
      </c>
    </row>
    <row r="624" spans="2:12" ht="42">
      <c r="B624" s="224"/>
      <c r="C624" s="224"/>
      <c r="D624" s="224" t="s">
        <v>2067</v>
      </c>
      <c r="E624" s="8" t="s">
        <v>1665</v>
      </c>
      <c r="F624" s="255" t="s">
        <v>1795</v>
      </c>
      <c r="G624" s="7" t="s">
        <v>1931</v>
      </c>
      <c r="H624" s="224"/>
      <c r="I624" s="2" t="s">
        <v>1805</v>
      </c>
      <c r="J624" s="224"/>
      <c r="K624" s="224"/>
      <c r="L624" s="2" t="s">
        <v>1805</v>
      </c>
    </row>
    <row r="625" spans="2:12" ht="42">
      <c r="B625" s="224"/>
      <c r="C625" s="224"/>
      <c r="D625" s="224" t="s">
        <v>2067</v>
      </c>
      <c r="E625" s="8" t="s">
        <v>1666</v>
      </c>
      <c r="F625" s="255" t="s">
        <v>1795</v>
      </c>
      <c r="G625" s="7" t="s">
        <v>1932</v>
      </c>
      <c r="H625" s="224"/>
      <c r="I625" s="2" t="s">
        <v>1806</v>
      </c>
      <c r="J625" s="224"/>
      <c r="K625" s="224"/>
      <c r="L625" s="2" t="s">
        <v>1806</v>
      </c>
    </row>
    <row r="626" spans="2:12" ht="42">
      <c r="B626" s="224"/>
      <c r="C626" s="224"/>
      <c r="D626" s="224" t="s">
        <v>2067</v>
      </c>
      <c r="E626" s="8" t="s">
        <v>1667</v>
      </c>
      <c r="F626" s="255" t="s">
        <v>1795</v>
      </c>
      <c r="G626" s="7" t="s">
        <v>1933</v>
      </c>
      <c r="H626" s="224"/>
      <c r="I626" s="2" t="s">
        <v>1807</v>
      </c>
      <c r="J626" s="224"/>
      <c r="K626" s="224"/>
      <c r="L626" s="2" t="s">
        <v>1807</v>
      </c>
    </row>
    <row r="627" spans="2:12" ht="28.2">
      <c r="B627" s="224"/>
      <c r="C627" s="224"/>
      <c r="D627" s="224" t="s">
        <v>2067</v>
      </c>
      <c r="E627" s="8" t="s">
        <v>1668</v>
      </c>
      <c r="F627" s="255" t="s">
        <v>1795</v>
      </c>
      <c r="G627" s="7" t="s">
        <v>1934</v>
      </c>
      <c r="H627" s="224"/>
      <c r="I627" s="2" t="s">
        <v>1808</v>
      </c>
      <c r="J627" s="224"/>
      <c r="K627" s="224"/>
      <c r="L627" s="2" t="s">
        <v>1808</v>
      </c>
    </row>
    <row r="628" spans="2:12" ht="28.2">
      <c r="B628" s="224"/>
      <c r="C628" s="224"/>
      <c r="D628" s="224" t="s">
        <v>2067</v>
      </c>
      <c r="E628" s="8" t="s">
        <v>1669</v>
      </c>
      <c r="F628" s="255" t="s">
        <v>1795</v>
      </c>
      <c r="G628" s="7" t="s">
        <v>1935</v>
      </c>
      <c r="H628" s="224"/>
      <c r="I628" s="2" t="s">
        <v>1809</v>
      </c>
      <c r="J628" s="224"/>
      <c r="K628" s="224"/>
      <c r="L628" s="2" t="s">
        <v>1809</v>
      </c>
    </row>
    <row r="629" spans="2:12" ht="42">
      <c r="B629" s="224"/>
      <c r="C629" s="224"/>
      <c r="D629" s="224" t="s">
        <v>2067</v>
      </c>
      <c r="E629" s="8" t="s">
        <v>1670</v>
      </c>
      <c r="F629" s="256" t="s">
        <v>1795</v>
      </c>
      <c r="G629" s="7" t="s">
        <v>1936</v>
      </c>
      <c r="H629" s="224"/>
      <c r="I629" s="3" t="s">
        <v>1810</v>
      </c>
      <c r="J629" s="224"/>
      <c r="K629" s="224"/>
      <c r="L629" s="3" t="s">
        <v>1810</v>
      </c>
    </row>
    <row r="630" spans="2:12" ht="42">
      <c r="B630" s="224"/>
      <c r="C630" s="224"/>
      <c r="D630" s="224" t="s">
        <v>2067</v>
      </c>
      <c r="E630" s="8" t="s">
        <v>1671</v>
      </c>
      <c r="F630" s="256" t="s">
        <v>1795</v>
      </c>
      <c r="G630" s="7" t="s">
        <v>1937</v>
      </c>
      <c r="H630" s="224"/>
      <c r="I630" s="3" t="s">
        <v>1811</v>
      </c>
      <c r="J630" s="224"/>
      <c r="K630" s="224"/>
      <c r="L630" s="3" t="s">
        <v>1811</v>
      </c>
    </row>
    <row r="631" spans="2:12" ht="42">
      <c r="B631" s="224"/>
      <c r="C631" s="224"/>
      <c r="D631" s="224" t="s">
        <v>2067</v>
      </c>
      <c r="E631" s="8" t="s">
        <v>1672</v>
      </c>
      <c r="F631" s="256" t="s">
        <v>1795</v>
      </c>
      <c r="G631" s="7" t="s">
        <v>1938</v>
      </c>
      <c r="H631" s="224"/>
      <c r="I631" s="3" t="s">
        <v>1812</v>
      </c>
      <c r="J631" s="224"/>
      <c r="K631" s="224"/>
      <c r="L631" s="3" t="s">
        <v>1812</v>
      </c>
    </row>
    <row r="632" spans="2:12" ht="42">
      <c r="B632" s="224"/>
      <c r="C632" s="224"/>
      <c r="D632" s="224" t="s">
        <v>2067</v>
      </c>
      <c r="E632" s="8" t="s">
        <v>1673</v>
      </c>
      <c r="F632" s="256" t="s">
        <v>1795</v>
      </c>
      <c r="G632" s="7" t="s">
        <v>1939</v>
      </c>
      <c r="H632" s="224"/>
      <c r="I632" s="3" t="s">
        <v>1813</v>
      </c>
      <c r="J632" s="224"/>
      <c r="K632" s="224"/>
      <c r="L632" s="3" t="s">
        <v>1813</v>
      </c>
    </row>
    <row r="633" spans="2:12" ht="42">
      <c r="B633" s="224"/>
      <c r="C633" s="224"/>
      <c r="D633" s="224" t="s">
        <v>2067</v>
      </c>
      <c r="E633" s="8" t="s">
        <v>1674</v>
      </c>
      <c r="F633" s="256" t="s">
        <v>1795</v>
      </c>
      <c r="G633" s="7" t="s">
        <v>1940</v>
      </c>
      <c r="H633" s="224"/>
      <c r="I633" s="3" t="s">
        <v>1814</v>
      </c>
      <c r="J633" s="224"/>
      <c r="K633" s="224"/>
      <c r="L633" s="3" t="s">
        <v>1814</v>
      </c>
    </row>
    <row r="634" spans="2:12" ht="28.2">
      <c r="B634" s="224"/>
      <c r="C634" s="224"/>
      <c r="D634" s="224" t="s">
        <v>2067</v>
      </c>
      <c r="E634" s="8" t="s">
        <v>1675</v>
      </c>
      <c r="F634" s="256" t="s">
        <v>1795</v>
      </c>
      <c r="G634" s="7" t="s">
        <v>1941</v>
      </c>
      <c r="H634" s="224"/>
      <c r="I634" s="3" t="s">
        <v>1815</v>
      </c>
      <c r="J634" s="224"/>
      <c r="K634" s="224"/>
      <c r="L634" s="3" t="s">
        <v>1815</v>
      </c>
    </row>
    <row r="635" spans="2:12" ht="28.2">
      <c r="B635" s="224"/>
      <c r="C635" s="224"/>
      <c r="D635" s="224" t="s">
        <v>2067</v>
      </c>
      <c r="E635" s="8" t="s">
        <v>1676</v>
      </c>
      <c r="F635" s="256" t="s">
        <v>1795</v>
      </c>
      <c r="G635" s="7" t="s">
        <v>1942</v>
      </c>
      <c r="H635" s="224"/>
      <c r="I635" s="3" t="s">
        <v>1816</v>
      </c>
      <c r="J635" s="224"/>
      <c r="K635" s="224"/>
      <c r="L635" s="3" t="s">
        <v>1816</v>
      </c>
    </row>
    <row r="636" spans="2:12" ht="55.8">
      <c r="B636" s="224"/>
      <c r="C636" s="224"/>
      <c r="D636" s="224" t="s">
        <v>2067</v>
      </c>
      <c r="E636" s="8" t="s">
        <v>1677</v>
      </c>
      <c r="F636" s="256" t="s">
        <v>1795</v>
      </c>
      <c r="G636" s="7" t="s">
        <v>1943</v>
      </c>
      <c r="H636" s="224"/>
      <c r="I636" s="3" t="s">
        <v>1817</v>
      </c>
      <c r="J636" s="224"/>
      <c r="K636" s="224"/>
      <c r="L636" s="3" t="s">
        <v>1817</v>
      </c>
    </row>
    <row r="637" spans="2:12" ht="42">
      <c r="B637" s="224"/>
      <c r="C637" s="224"/>
      <c r="D637" s="224" t="s">
        <v>2067</v>
      </c>
      <c r="E637" s="8" t="s">
        <v>1678</v>
      </c>
      <c r="F637" s="256" t="s">
        <v>1795</v>
      </c>
      <c r="G637" s="7" t="s">
        <v>1944</v>
      </c>
      <c r="H637" s="224"/>
      <c r="I637" s="3" t="s">
        <v>1818</v>
      </c>
      <c r="J637" s="224"/>
      <c r="K637" s="224"/>
      <c r="L637" s="3" t="s">
        <v>1818</v>
      </c>
    </row>
    <row r="638" spans="2:12" ht="28.2">
      <c r="B638" s="224"/>
      <c r="C638" s="224"/>
      <c r="D638" s="224" t="s">
        <v>2067</v>
      </c>
      <c r="E638" s="8" t="s">
        <v>1679</v>
      </c>
      <c r="F638" s="256" t="s">
        <v>1795</v>
      </c>
      <c r="G638" s="7" t="s">
        <v>1945</v>
      </c>
      <c r="H638" s="224"/>
      <c r="I638" s="3" t="s">
        <v>1819</v>
      </c>
      <c r="J638" s="224"/>
      <c r="K638" s="224"/>
      <c r="L638" s="3" t="s">
        <v>1819</v>
      </c>
    </row>
    <row r="639" spans="2:12" ht="42">
      <c r="B639" s="224"/>
      <c r="C639" s="224"/>
      <c r="D639" s="224" t="s">
        <v>2067</v>
      </c>
      <c r="E639" s="8" t="s">
        <v>1680</v>
      </c>
      <c r="F639" s="256" t="s">
        <v>1795</v>
      </c>
      <c r="G639" s="7" t="s">
        <v>1946</v>
      </c>
      <c r="H639" s="224"/>
      <c r="I639" s="3" t="s">
        <v>1820</v>
      </c>
      <c r="J639" s="224"/>
      <c r="K639" s="224"/>
      <c r="L639" s="3" t="s">
        <v>1820</v>
      </c>
    </row>
    <row r="640" spans="2:12" ht="42">
      <c r="B640" s="224"/>
      <c r="C640" s="224"/>
      <c r="D640" s="224" t="s">
        <v>2067</v>
      </c>
      <c r="E640" s="8" t="s">
        <v>1681</v>
      </c>
      <c r="F640" s="256" t="s">
        <v>1795</v>
      </c>
      <c r="G640" s="7" t="s">
        <v>1947</v>
      </c>
      <c r="H640" s="224"/>
      <c r="I640" s="3" t="s">
        <v>1820</v>
      </c>
      <c r="J640" s="224"/>
      <c r="K640" s="224"/>
      <c r="L640" s="3" t="s">
        <v>1820</v>
      </c>
    </row>
    <row r="641" spans="2:12" ht="28.2">
      <c r="B641" s="224"/>
      <c r="C641" s="224"/>
      <c r="D641" s="224" t="s">
        <v>2067</v>
      </c>
      <c r="E641" s="8" t="s">
        <v>1682</v>
      </c>
      <c r="F641" s="256" t="s">
        <v>1795</v>
      </c>
      <c r="G641" s="7" t="s">
        <v>1948</v>
      </c>
      <c r="H641" s="224"/>
      <c r="I641" s="3" t="s">
        <v>1821</v>
      </c>
      <c r="J641" s="224"/>
      <c r="K641" s="224"/>
      <c r="L641" s="3" t="s">
        <v>1821</v>
      </c>
    </row>
    <row r="642" spans="2:12" ht="42">
      <c r="B642" s="224"/>
      <c r="C642" s="224"/>
      <c r="D642" s="224" t="s">
        <v>2067</v>
      </c>
      <c r="E642" s="8" t="s">
        <v>1683</v>
      </c>
      <c r="F642" s="256" t="s">
        <v>1795</v>
      </c>
      <c r="G642" s="7" t="s">
        <v>1949</v>
      </c>
      <c r="H642" s="224"/>
      <c r="I642" s="3" t="s">
        <v>1822</v>
      </c>
      <c r="J642" s="224"/>
      <c r="K642" s="224"/>
      <c r="L642" s="3" t="s">
        <v>1822</v>
      </c>
    </row>
    <row r="643" spans="2:12" ht="28.2">
      <c r="B643" s="224"/>
      <c r="C643" s="224"/>
      <c r="D643" s="224" t="s">
        <v>2067</v>
      </c>
      <c r="E643" s="8" t="s">
        <v>1684</v>
      </c>
      <c r="F643" s="256" t="s">
        <v>1795</v>
      </c>
      <c r="G643" s="7" t="s">
        <v>1950</v>
      </c>
      <c r="H643" s="224"/>
      <c r="I643" s="3" t="s">
        <v>1823</v>
      </c>
      <c r="J643" s="224"/>
      <c r="K643" s="224"/>
      <c r="L643" s="3" t="s">
        <v>1823</v>
      </c>
    </row>
    <row r="644" spans="2:12" ht="42">
      <c r="B644" s="224"/>
      <c r="C644" s="224"/>
      <c r="D644" s="224" t="s">
        <v>2067</v>
      </c>
      <c r="E644" s="8" t="s">
        <v>1685</v>
      </c>
      <c r="F644" s="256" t="s">
        <v>1795</v>
      </c>
      <c r="G644" s="7" t="s">
        <v>1951</v>
      </c>
      <c r="H644" s="224"/>
      <c r="I644" s="3" t="s">
        <v>1824</v>
      </c>
      <c r="J644" s="224"/>
      <c r="K644" s="224"/>
      <c r="L644" s="3" t="s">
        <v>1824</v>
      </c>
    </row>
    <row r="645" spans="2:12" ht="28.2">
      <c r="B645" s="224"/>
      <c r="C645" s="224"/>
      <c r="D645" s="224" t="s">
        <v>2067</v>
      </c>
      <c r="E645" s="8" t="s">
        <v>1686</v>
      </c>
      <c r="F645" s="256" t="s">
        <v>1795</v>
      </c>
      <c r="G645" s="7" t="s">
        <v>1952</v>
      </c>
      <c r="H645" s="224"/>
      <c r="I645" s="3" t="s">
        <v>1825</v>
      </c>
      <c r="J645" s="224"/>
      <c r="K645" s="224"/>
      <c r="L645" s="3" t="s">
        <v>1825</v>
      </c>
    </row>
    <row r="646" spans="2:12" ht="42">
      <c r="B646" s="224"/>
      <c r="C646" s="224"/>
      <c r="D646" s="224" t="s">
        <v>2067</v>
      </c>
      <c r="E646" s="8" t="s">
        <v>1687</v>
      </c>
      <c r="F646" s="256" t="s">
        <v>1795</v>
      </c>
      <c r="G646" s="7" t="s">
        <v>1953</v>
      </c>
      <c r="H646" s="224"/>
      <c r="I646" s="3" t="s">
        <v>1826</v>
      </c>
      <c r="J646" s="224"/>
      <c r="K646" s="224"/>
      <c r="L646" s="3" t="s">
        <v>1826</v>
      </c>
    </row>
    <row r="647" spans="2:12" ht="55.8">
      <c r="B647" s="224"/>
      <c r="C647" s="224"/>
      <c r="D647" s="224" t="s">
        <v>2067</v>
      </c>
      <c r="E647" s="8" t="s">
        <v>1688</v>
      </c>
      <c r="F647" s="256" t="s">
        <v>1795</v>
      </c>
      <c r="G647" s="7" t="s">
        <v>1954</v>
      </c>
      <c r="H647" s="224"/>
      <c r="I647" s="3" t="s">
        <v>1827</v>
      </c>
      <c r="J647" s="224"/>
      <c r="K647" s="224"/>
      <c r="L647" s="3" t="s">
        <v>1827</v>
      </c>
    </row>
    <row r="648" spans="2:12" ht="28.2">
      <c r="B648" s="224"/>
      <c r="C648" s="224"/>
      <c r="D648" s="224" t="s">
        <v>2067</v>
      </c>
      <c r="E648" s="8" t="s">
        <v>1689</v>
      </c>
      <c r="F648" s="256" t="s">
        <v>1795</v>
      </c>
      <c r="G648" s="7" t="s">
        <v>1955</v>
      </c>
      <c r="H648" s="224"/>
      <c r="I648" s="3" t="s">
        <v>1828</v>
      </c>
      <c r="J648" s="224"/>
      <c r="K648" s="224"/>
      <c r="L648" s="3" t="s">
        <v>1828</v>
      </c>
    </row>
    <row r="649" spans="2:12" ht="28.2">
      <c r="B649" s="224"/>
      <c r="C649" s="224"/>
      <c r="D649" s="224" t="s">
        <v>2067</v>
      </c>
      <c r="E649" s="8" t="s">
        <v>1690</v>
      </c>
      <c r="F649" s="256" t="s">
        <v>1795</v>
      </c>
      <c r="G649" s="7" t="s">
        <v>1956</v>
      </c>
      <c r="H649" s="224"/>
      <c r="I649" s="3" t="s">
        <v>1829</v>
      </c>
      <c r="J649" s="224"/>
      <c r="K649" s="224"/>
      <c r="L649" s="3" t="s">
        <v>1829</v>
      </c>
    </row>
    <row r="650" spans="2:12" ht="42">
      <c r="B650" s="224"/>
      <c r="C650" s="224"/>
      <c r="D650" s="224" t="s">
        <v>2067</v>
      </c>
      <c r="E650" s="8" t="s">
        <v>1691</v>
      </c>
      <c r="F650" s="256" t="s">
        <v>1795</v>
      </c>
      <c r="G650" s="7" t="s">
        <v>1957</v>
      </c>
      <c r="H650" s="224"/>
      <c r="I650" s="3" t="s">
        <v>1830</v>
      </c>
      <c r="J650" s="224"/>
      <c r="K650" s="224"/>
      <c r="L650" s="3" t="s">
        <v>1830</v>
      </c>
    </row>
    <row r="651" spans="2:12" ht="42">
      <c r="B651" s="224"/>
      <c r="C651" s="224"/>
      <c r="D651" s="224" t="s">
        <v>2067</v>
      </c>
      <c r="E651" s="8" t="s">
        <v>1692</v>
      </c>
      <c r="F651" s="256" t="s">
        <v>1795</v>
      </c>
      <c r="G651" s="7" t="s">
        <v>1958</v>
      </c>
      <c r="H651" s="224"/>
      <c r="I651" s="3" t="s">
        <v>1831</v>
      </c>
      <c r="J651" s="224"/>
      <c r="K651" s="224"/>
      <c r="L651" s="3" t="s">
        <v>1831</v>
      </c>
    </row>
    <row r="652" spans="2:12" ht="42">
      <c r="B652" s="224"/>
      <c r="C652" s="224"/>
      <c r="D652" s="224" t="s">
        <v>2067</v>
      </c>
      <c r="E652" s="8" t="s">
        <v>1693</v>
      </c>
      <c r="F652" s="256" t="s">
        <v>1795</v>
      </c>
      <c r="G652" s="7" t="s">
        <v>1959</v>
      </c>
      <c r="H652" s="224"/>
      <c r="I652" s="3" t="s">
        <v>1832</v>
      </c>
      <c r="J652" s="224"/>
      <c r="K652" s="224"/>
      <c r="L652" s="3" t="s">
        <v>1832</v>
      </c>
    </row>
    <row r="653" spans="2:12" ht="42">
      <c r="B653" s="224"/>
      <c r="C653" s="224"/>
      <c r="D653" s="224" t="s">
        <v>2067</v>
      </c>
      <c r="E653" s="8" t="s">
        <v>1694</v>
      </c>
      <c r="F653" s="256" t="s">
        <v>1795</v>
      </c>
      <c r="G653" s="7" t="s">
        <v>1960</v>
      </c>
      <c r="H653" s="224"/>
      <c r="I653" s="3" t="s">
        <v>1833</v>
      </c>
      <c r="J653" s="224"/>
      <c r="K653" s="224"/>
      <c r="L653" s="3" t="s">
        <v>1833</v>
      </c>
    </row>
    <row r="654" spans="2:12" ht="42">
      <c r="B654" s="224"/>
      <c r="C654" s="224"/>
      <c r="D654" s="224" t="s">
        <v>2067</v>
      </c>
      <c r="E654" s="8" t="s">
        <v>1695</v>
      </c>
      <c r="F654" s="256" t="s">
        <v>1795</v>
      </c>
      <c r="G654" s="7" t="s">
        <v>1961</v>
      </c>
      <c r="H654" s="224"/>
      <c r="I654" s="3" t="s">
        <v>1834</v>
      </c>
      <c r="J654" s="224"/>
      <c r="K654" s="224"/>
      <c r="L654" s="3" t="s">
        <v>1834</v>
      </c>
    </row>
    <row r="655" spans="2:12" ht="42">
      <c r="B655" s="224"/>
      <c r="C655" s="224"/>
      <c r="D655" s="224" t="s">
        <v>2067</v>
      </c>
      <c r="E655" s="8" t="s">
        <v>1696</v>
      </c>
      <c r="F655" s="256" t="s">
        <v>1795</v>
      </c>
      <c r="G655" s="7" t="s">
        <v>1962</v>
      </c>
      <c r="H655" s="224"/>
      <c r="I655" s="3" t="s">
        <v>1835</v>
      </c>
      <c r="J655" s="224"/>
      <c r="K655" s="224"/>
      <c r="L655" s="3" t="s">
        <v>1835</v>
      </c>
    </row>
    <row r="656" spans="2:12" ht="42">
      <c r="B656" s="224"/>
      <c r="C656" s="224"/>
      <c r="D656" s="224" t="s">
        <v>2067</v>
      </c>
      <c r="E656" s="8" t="s">
        <v>1697</v>
      </c>
      <c r="F656" s="256" t="s">
        <v>1795</v>
      </c>
      <c r="G656" s="7" t="s">
        <v>1963</v>
      </c>
      <c r="H656" s="224"/>
      <c r="I656" s="3" t="s">
        <v>1836</v>
      </c>
      <c r="J656" s="224"/>
      <c r="K656" s="224"/>
      <c r="L656" s="3" t="s">
        <v>1836</v>
      </c>
    </row>
    <row r="657" spans="2:12" ht="42">
      <c r="B657" s="224"/>
      <c r="C657" s="224"/>
      <c r="D657" s="224" t="s">
        <v>2067</v>
      </c>
      <c r="E657" s="8" t="s">
        <v>1698</v>
      </c>
      <c r="F657" s="256" t="s">
        <v>1795</v>
      </c>
      <c r="G657" s="7" t="s">
        <v>1964</v>
      </c>
      <c r="H657" s="224"/>
      <c r="I657" s="3" t="s">
        <v>1834</v>
      </c>
      <c r="J657" s="224"/>
      <c r="K657" s="224"/>
      <c r="L657" s="3" t="s">
        <v>1834</v>
      </c>
    </row>
    <row r="658" spans="2:12" ht="55.8">
      <c r="B658" s="224"/>
      <c r="C658" s="224"/>
      <c r="D658" s="224" t="s">
        <v>2067</v>
      </c>
      <c r="E658" s="8" t="s">
        <v>1699</v>
      </c>
      <c r="F658" s="256" t="s">
        <v>1795</v>
      </c>
      <c r="G658" s="7" t="s">
        <v>1965</v>
      </c>
      <c r="H658" s="224"/>
      <c r="I658" s="3" t="s">
        <v>1837</v>
      </c>
      <c r="J658" s="224"/>
      <c r="K658" s="224"/>
      <c r="L658" s="3" t="s">
        <v>1837</v>
      </c>
    </row>
    <row r="659" spans="2:12" ht="28.2">
      <c r="B659" s="224"/>
      <c r="C659" s="224"/>
      <c r="D659" s="224" t="s">
        <v>2067</v>
      </c>
      <c r="E659" s="8" t="s">
        <v>1700</v>
      </c>
      <c r="F659" s="256" t="s">
        <v>1795</v>
      </c>
      <c r="G659" s="7" t="s">
        <v>1966</v>
      </c>
      <c r="H659" s="224"/>
      <c r="I659" s="3" t="s">
        <v>1838</v>
      </c>
      <c r="J659" s="224"/>
      <c r="K659" s="224"/>
      <c r="L659" s="3" t="s">
        <v>1838</v>
      </c>
    </row>
    <row r="660" spans="2:12" ht="55.8">
      <c r="B660" s="224"/>
      <c r="C660" s="224"/>
      <c r="D660" s="224" t="s">
        <v>2067</v>
      </c>
      <c r="E660" s="8" t="s">
        <v>1701</v>
      </c>
      <c r="F660" s="256" t="s">
        <v>1795</v>
      </c>
      <c r="G660" s="7" t="s">
        <v>1967</v>
      </c>
      <c r="H660" s="224"/>
      <c r="I660" s="3" t="s">
        <v>1839</v>
      </c>
      <c r="J660" s="224"/>
      <c r="K660" s="224"/>
      <c r="L660" s="3" t="s">
        <v>1839</v>
      </c>
    </row>
    <row r="661" spans="2:12" ht="28.2">
      <c r="B661" s="224"/>
      <c r="C661" s="224"/>
      <c r="D661" s="224" t="s">
        <v>2067</v>
      </c>
      <c r="E661" s="8" t="s">
        <v>1702</v>
      </c>
      <c r="F661" s="256" t="s">
        <v>1795</v>
      </c>
      <c r="G661" s="7" t="s">
        <v>1968</v>
      </c>
      <c r="H661" s="224"/>
      <c r="I661" s="3" t="s">
        <v>1840</v>
      </c>
      <c r="J661" s="224"/>
      <c r="K661" s="224"/>
      <c r="L661" s="3" t="s">
        <v>1840</v>
      </c>
    </row>
    <row r="662" spans="2:12" ht="28.2">
      <c r="B662" s="224"/>
      <c r="C662" s="224"/>
      <c r="D662" s="224" t="s">
        <v>2067</v>
      </c>
      <c r="E662" s="8" t="s">
        <v>1703</v>
      </c>
      <c r="F662" s="256" t="s">
        <v>1795</v>
      </c>
      <c r="G662" s="7" t="s">
        <v>1969</v>
      </c>
      <c r="H662" s="224"/>
      <c r="I662" s="3" t="s">
        <v>1841</v>
      </c>
      <c r="J662" s="224"/>
      <c r="K662" s="224"/>
      <c r="L662" s="3" t="s">
        <v>1841</v>
      </c>
    </row>
    <row r="663" spans="2:12" ht="28.2">
      <c r="B663" s="224"/>
      <c r="C663" s="224"/>
      <c r="D663" s="224" t="s">
        <v>2067</v>
      </c>
      <c r="E663" s="8" t="s">
        <v>1704</v>
      </c>
      <c r="F663" s="256" t="s">
        <v>1795</v>
      </c>
      <c r="G663" s="7" t="s">
        <v>1970</v>
      </c>
      <c r="H663" s="224"/>
      <c r="I663" s="3" t="s">
        <v>1838</v>
      </c>
      <c r="J663" s="224"/>
      <c r="K663" s="224"/>
      <c r="L663" s="3" t="s">
        <v>1838</v>
      </c>
    </row>
    <row r="664" spans="2:12" ht="28.2">
      <c r="B664" s="224"/>
      <c r="C664" s="224"/>
      <c r="D664" s="224" t="s">
        <v>2067</v>
      </c>
      <c r="E664" s="8" t="s">
        <v>1705</v>
      </c>
      <c r="F664" s="256" t="s">
        <v>1796</v>
      </c>
      <c r="G664" s="7" t="s">
        <v>1971</v>
      </c>
      <c r="H664" s="224"/>
      <c r="I664" s="3" t="s">
        <v>1842</v>
      </c>
      <c r="J664" s="224"/>
      <c r="K664" s="224"/>
      <c r="L664" s="3" t="s">
        <v>1842</v>
      </c>
    </row>
    <row r="665" spans="2:12" ht="28.2">
      <c r="B665" s="224"/>
      <c r="C665" s="224"/>
      <c r="D665" s="224" t="s">
        <v>2067</v>
      </c>
      <c r="E665" s="8" t="s">
        <v>1706</v>
      </c>
      <c r="F665" s="256" t="s">
        <v>1796</v>
      </c>
      <c r="G665" s="7" t="s">
        <v>1972</v>
      </c>
      <c r="H665" s="224"/>
      <c r="I665" s="3" t="s">
        <v>1843</v>
      </c>
      <c r="J665" s="224"/>
      <c r="K665" s="224"/>
      <c r="L665" s="3" t="s">
        <v>1843</v>
      </c>
    </row>
    <row r="666" spans="2:12" ht="28.2">
      <c r="B666" s="224"/>
      <c r="C666" s="224"/>
      <c r="D666" s="224" t="s">
        <v>2067</v>
      </c>
      <c r="E666" s="8" t="s">
        <v>1707</v>
      </c>
      <c r="F666" s="256" t="s">
        <v>1797</v>
      </c>
      <c r="G666" s="7" t="s">
        <v>1973</v>
      </c>
      <c r="H666" s="224"/>
      <c r="I666" s="3" t="s">
        <v>1844</v>
      </c>
      <c r="J666" s="224"/>
      <c r="K666" s="224"/>
      <c r="L666" s="3" t="s">
        <v>1844</v>
      </c>
    </row>
    <row r="667" spans="2:12" ht="28.2">
      <c r="B667" s="224"/>
      <c r="C667" s="224"/>
      <c r="D667" s="224" t="s">
        <v>2067</v>
      </c>
      <c r="E667" s="8" t="s">
        <v>1708</v>
      </c>
      <c r="F667" s="256" t="s">
        <v>1797</v>
      </c>
      <c r="G667" s="7" t="s">
        <v>1974</v>
      </c>
      <c r="H667" s="224"/>
      <c r="I667" s="3" t="s">
        <v>1845</v>
      </c>
      <c r="J667" s="224"/>
      <c r="K667" s="224"/>
      <c r="L667" s="3" t="s">
        <v>1845</v>
      </c>
    </row>
    <row r="668" spans="2:12" ht="42">
      <c r="B668" s="224"/>
      <c r="C668" s="224"/>
      <c r="D668" s="224" t="s">
        <v>2067</v>
      </c>
      <c r="E668" s="8" t="s">
        <v>1709</v>
      </c>
      <c r="F668" s="256" t="s">
        <v>1795</v>
      </c>
      <c r="G668" s="7" t="s">
        <v>1975</v>
      </c>
      <c r="H668" s="224"/>
      <c r="I668" s="3" t="s">
        <v>1846</v>
      </c>
      <c r="J668" s="224"/>
      <c r="K668" s="224"/>
      <c r="L668" s="3" t="s">
        <v>1846</v>
      </c>
    </row>
    <row r="669" spans="2:12" ht="28.2">
      <c r="B669" s="224"/>
      <c r="C669" s="224"/>
      <c r="D669" s="224" t="s">
        <v>2067</v>
      </c>
      <c r="E669" s="8" t="s">
        <v>1710</v>
      </c>
      <c r="F669" s="256" t="s">
        <v>1795</v>
      </c>
      <c r="G669" s="7" t="s">
        <v>1976</v>
      </c>
      <c r="H669" s="224"/>
      <c r="I669" s="3" t="s">
        <v>1847</v>
      </c>
      <c r="J669" s="224"/>
      <c r="K669" s="224"/>
      <c r="L669" s="3" t="s">
        <v>1847</v>
      </c>
    </row>
    <row r="670" spans="2:12" ht="42">
      <c r="B670" s="224"/>
      <c r="C670" s="224"/>
      <c r="D670" s="224" t="s">
        <v>2067</v>
      </c>
      <c r="E670" s="8" t="s">
        <v>1711</v>
      </c>
      <c r="F670" s="256" t="s">
        <v>1795</v>
      </c>
      <c r="G670" s="7" t="s">
        <v>1977</v>
      </c>
      <c r="H670" s="224"/>
      <c r="I670" s="3" t="s">
        <v>1848</v>
      </c>
      <c r="J670" s="224"/>
      <c r="K670" s="224"/>
      <c r="L670" s="3" t="s">
        <v>1848</v>
      </c>
    </row>
    <row r="671" spans="2:12" ht="42">
      <c r="B671" s="224"/>
      <c r="C671" s="224"/>
      <c r="D671" s="224" t="s">
        <v>2067</v>
      </c>
      <c r="E671" s="8" t="s">
        <v>1712</v>
      </c>
      <c r="F671" s="256" t="s">
        <v>1795</v>
      </c>
      <c r="G671" s="7" t="s">
        <v>1978</v>
      </c>
      <c r="H671" s="224"/>
      <c r="I671" s="3" t="s">
        <v>1849</v>
      </c>
      <c r="J671" s="224"/>
      <c r="K671" s="224"/>
      <c r="L671" s="3" t="s">
        <v>1849</v>
      </c>
    </row>
    <row r="672" spans="2:12" ht="28.2">
      <c r="B672" s="224"/>
      <c r="C672" s="224"/>
      <c r="D672" s="224" t="s">
        <v>2067</v>
      </c>
      <c r="E672" s="8" t="s">
        <v>1713</v>
      </c>
      <c r="F672" s="256" t="s">
        <v>1795</v>
      </c>
      <c r="G672" s="7" t="s">
        <v>1979</v>
      </c>
      <c r="H672" s="224"/>
      <c r="I672" s="3" t="s">
        <v>1850</v>
      </c>
      <c r="J672" s="224"/>
      <c r="K672" s="224"/>
      <c r="L672" s="3" t="s">
        <v>1850</v>
      </c>
    </row>
    <row r="673" spans="2:12" ht="42">
      <c r="B673" s="224"/>
      <c r="C673" s="224"/>
      <c r="D673" s="224" t="s">
        <v>2067</v>
      </c>
      <c r="E673" s="8" t="s">
        <v>1714</v>
      </c>
      <c r="F673" s="256" t="s">
        <v>1795</v>
      </c>
      <c r="G673" s="7" t="s">
        <v>1980</v>
      </c>
      <c r="H673" s="224"/>
      <c r="I673" s="3" t="s">
        <v>1851</v>
      </c>
      <c r="J673" s="224"/>
      <c r="K673" s="224"/>
      <c r="L673" s="3" t="s">
        <v>1851</v>
      </c>
    </row>
    <row r="674" spans="2:12" ht="42">
      <c r="B674" s="224"/>
      <c r="C674" s="224"/>
      <c r="D674" s="224" t="s">
        <v>2067</v>
      </c>
      <c r="E674" s="8" t="s">
        <v>1715</v>
      </c>
      <c r="F674" s="256" t="s">
        <v>1795</v>
      </c>
      <c r="G674" s="7" t="s">
        <v>1981</v>
      </c>
      <c r="H674" s="224"/>
      <c r="I674" s="3" t="s">
        <v>1852</v>
      </c>
      <c r="J674" s="224"/>
      <c r="K674" s="224"/>
      <c r="L674" s="3" t="s">
        <v>1852</v>
      </c>
    </row>
    <row r="675" spans="2:12" ht="42">
      <c r="B675" s="224"/>
      <c r="C675" s="224"/>
      <c r="D675" s="224" t="s">
        <v>2067</v>
      </c>
      <c r="E675" s="8" t="s">
        <v>1716</v>
      </c>
      <c r="F675" s="256" t="s">
        <v>1795</v>
      </c>
      <c r="G675" s="7" t="s">
        <v>1982</v>
      </c>
      <c r="H675" s="224"/>
      <c r="I675" s="3" t="s">
        <v>1838</v>
      </c>
      <c r="J675" s="224"/>
      <c r="K675" s="224"/>
      <c r="L675" s="3" t="s">
        <v>1838</v>
      </c>
    </row>
    <row r="676" spans="2:12" ht="28.2">
      <c r="B676" s="224"/>
      <c r="C676" s="224"/>
      <c r="D676" s="224" t="s">
        <v>2067</v>
      </c>
      <c r="E676" s="8" t="s">
        <v>1717</v>
      </c>
      <c r="F676" s="256" t="s">
        <v>1795</v>
      </c>
      <c r="G676" s="7" t="s">
        <v>1983</v>
      </c>
      <c r="H676" s="224"/>
      <c r="I676" s="3" t="s">
        <v>1838</v>
      </c>
      <c r="J676" s="224"/>
      <c r="K676" s="224"/>
      <c r="L676" s="3" t="s">
        <v>1838</v>
      </c>
    </row>
    <row r="677" spans="2:12" ht="42">
      <c r="B677" s="224"/>
      <c r="C677" s="224"/>
      <c r="D677" s="224" t="s">
        <v>2067</v>
      </c>
      <c r="E677" s="8" t="s">
        <v>1718</v>
      </c>
      <c r="F677" s="256" t="s">
        <v>1795</v>
      </c>
      <c r="G677" s="7" t="s">
        <v>1984</v>
      </c>
      <c r="H677" s="224"/>
      <c r="I677" s="3" t="s">
        <v>1853</v>
      </c>
      <c r="J677" s="224"/>
      <c r="K677" s="224"/>
      <c r="L677" s="3" t="s">
        <v>1853</v>
      </c>
    </row>
    <row r="678" spans="2:12" ht="28.2">
      <c r="B678" s="224"/>
      <c r="C678" s="224"/>
      <c r="D678" s="224" t="s">
        <v>2067</v>
      </c>
      <c r="E678" s="8" t="s">
        <v>1717</v>
      </c>
      <c r="F678" s="256" t="s">
        <v>1795</v>
      </c>
      <c r="G678" s="7" t="s">
        <v>1985</v>
      </c>
      <c r="H678" s="224"/>
      <c r="I678" s="3" t="s">
        <v>1817</v>
      </c>
      <c r="J678" s="224"/>
      <c r="K678" s="224"/>
      <c r="L678" s="3" t="s">
        <v>1817</v>
      </c>
    </row>
    <row r="679" spans="2:12" ht="28.2">
      <c r="B679" s="224"/>
      <c r="C679" s="224"/>
      <c r="D679" s="224" t="s">
        <v>2067</v>
      </c>
      <c r="E679" s="8" t="s">
        <v>1719</v>
      </c>
      <c r="F679" s="256" t="s">
        <v>1795</v>
      </c>
      <c r="G679" s="7" t="s">
        <v>1986</v>
      </c>
      <c r="H679" s="224"/>
      <c r="I679" s="3" t="s">
        <v>1854</v>
      </c>
      <c r="J679" s="224"/>
      <c r="K679" s="224"/>
      <c r="L679" s="3" t="s">
        <v>1854</v>
      </c>
    </row>
    <row r="680" spans="2:12" ht="28.2">
      <c r="B680" s="224"/>
      <c r="C680" s="224"/>
      <c r="D680" s="224" t="s">
        <v>2067</v>
      </c>
      <c r="E680" s="8" t="s">
        <v>1720</v>
      </c>
      <c r="F680" s="256" t="s">
        <v>1795</v>
      </c>
      <c r="G680" s="7" t="s">
        <v>1987</v>
      </c>
      <c r="H680" s="224"/>
      <c r="I680" s="3" t="s">
        <v>1855</v>
      </c>
      <c r="J680" s="224"/>
      <c r="K680" s="224"/>
      <c r="L680" s="3" t="s">
        <v>1855</v>
      </c>
    </row>
    <row r="681" spans="2:12" ht="28.2">
      <c r="B681" s="224"/>
      <c r="C681" s="224"/>
      <c r="D681" s="224" t="s">
        <v>2067</v>
      </c>
      <c r="E681" s="8" t="s">
        <v>1721</v>
      </c>
      <c r="F681" s="256" t="s">
        <v>1795</v>
      </c>
      <c r="G681" s="7" t="s">
        <v>1988</v>
      </c>
      <c r="H681" s="224"/>
      <c r="I681" s="3" t="s">
        <v>1855</v>
      </c>
      <c r="J681" s="224"/>
      <c r="K681" s="224"/>
      <c r="L681" s="3" t="s">
        <v>1855</v>
      </c>
    </row>
    <row r="682" spans="2:12" ht="28.2">
      <c r="B682" s="224"/>
      <c r="C682" s="224"/>
      <c r="D682" s="224" t="s">
        <v>2067</v>
      </c>
      <c r="E682" s="8" t="s">
        <v>1722</v>
      </c>
      <c r="F682" s="256" t="s">
        <v>1795</v>
      </c>
      <c r="G682" s="7" t="s">
        <v>1989</v>
      </c>
      <c r="H682" s="224"/>
      <c r="I682" s="3" t="s">
        <v>1855</v>
      </c>
      <c r="J682" s="224"/>
      <c r="K682" s="224"/>
      <c r="L682" s="3" t="s">
        <v>1855</v>
      </c>
    </row>
    <row r="683" spans="2:12" ht="28.2">
      <c r="B683" s="224"/>
      <c r="C683" s="224"/>
      <c r="D683" s="224" t="s">
        <v>2067</v>
      </c>
      <c r="E683" s="8" t="s">
        <v>1723</v>
      </c>
      <c r="F683" s="256" t="s">
        <v>1795</v>
      </c>
      <c r="G683" s="7" t="s">
        <v>1990</v>
      </c>
      <c r="H683" s="224"/>
      <c r="I683" s="3" t="s">
        <v>1856</v>
      </c>
      <c r="J683" s="224"/>
      <c r="K683" s="224"/>
      <c r="L683" s="3" t="s">
        <v>1856</v>
      </c>
    </row>
    <row r="684" spans="2:12" ht="42">
      <c r="B684" s="224"/>
      <c r="C684" s="224"/>
      <c r="D684" s="224" t="s">
        <v>2067</v>
      </c>
      <c r="E684" s="8" t="s">
        <v>1724</v>
      </c>
      <c r="F684" s="256" t="s">
        <v>1795</v>
      </c>
      <c r="G684" s="7" t="s">
        <v>1991</v>
      </c>
      <c r="H684" s="224"/>
      <c r="I684" s="3" t="s">
        <v>1857</v>
      </c>
      <c r="J684" s="224"/>
      <c r="K684" s="224"/>
      <c r="L684" s="3" t="s">
        <v>1857</v>
      </c>
    </row>
    <row r="685" spans="2:12" ht="42">
      <c r="B685" s="224"/>
      <c r="C685" s="224"/>
      <c r="D685" s="224" t="s">
        <v>2067</v>
      </c>
      <c r="E685" s="8" t="s">
        <v>1725</v>
      </c>
      <c r="F685" s="256" t="s">
        <v>1795</v>
      </c>
      <c r="G685" s="7" t="s">
        <v>1992</v>
      </c>
      <c r="H685" s="224"/>
      <c r="I685" s="3" t="s">
        <v>1858</v>
      </c>
      <c r="J685" s="224"/>
      <c r="K685" s="224"/>
      <c r="L685" s="3" t="s">
        <v>1858</v>
      </c>
    </row>
    <row r="686" spans="2:12" ht="42">
      <c r="B686" s="224"/>
      <c r="C686" s="224"/>
      <c r="D686" s="224" t="s">
        <v>2067</v>
      </c>
      <c r="E686" s="8" t="s">
        <v>1726</v>
      </c>
      <c r="F686" s="256" t="s">
        <v>1795</v>
      </c>
      <c r="G686" s="7" t="s">
        <v>1928</v>
      </c>
      <c r="H686" s="224"/>
      <c r="I686" s="3" t="s">
        <v>1802</v>
      </c>
      <c r="J686" s="224"/>
      <c r="K686" s="224"/>
      <c r="L686" s="3" t="s">
        <v>1802</v>
      </c>
    </row>
    <row r="687" spans="2:12" ht="28.2">
      <c r="B687" s="224"/>
      <c r="C687" s="224"/>
      <c r="D687" s="224" t="s">
        <v>2067</v>
      </c>
      <c r="E687" s="8" t="s">
        <v>1727</v>
      </c>
      <c r="F687" s="256" t="s">
        <v>1795</v>
      </c>
      <c r="G687" s="7" t="s">
        <v>1993</v>
      </c>
      <c r="H687" s="224"/>
      <c r="I687" s="3" t="s">
        <v>1859</v>
      </c>
      <c r="J687" s="224"/>
      <c r="K687" s="224"/>
      <c r="L687" s="3" t="s">
        <v>1859</v>
      </c>
    </row>
    <row r="688" spans="2:12" ht="28.2">
      <c r="B688" s="224"/>
      <c r="C688" s="224"/>
      <c r="D688" s="224" t="s">
        <v>2067</v>
      </c>
      <c r="E688" s="8" t="s">
        <v>624</v>
      </c>
      <c r="F688" s="256" t="s">
        <v>1798</v>
      </c>
      <c r="G688" s="7" t="s">
        <v>1994</v>
      </c>
      <c r="H688" s="224"/>
      <c r="I688" s="4">
        <v>20000</v>
      </c>
      <c r="J688" s="224"/>
      <c r="K688" s="224"/>
      <c r="L688" s="4">
        <v>20000</v>
      </c>
    </row>
    <row r="689" spans="2:12" ht="28.2">
      <c r="B689" s="224"/>
      <c r="C689" s="224"/>
      <c r="D689" s="224" t="s">
        <v>2067</v>
      </c>
      <c r="E689" s="8" t="s">
        <v>1728</v>
      </c>
      <c r="F689" s="256" t="s">
        <v>1795</v>
      </c>
      <c r="G689" s="7" t="s">
        <v>1995</v>
      </c>
      <c r="H689" s="224"/>
      <c r="I689" s="5" t="s">
        <v>1860</v>
      </c>
      <c r="J689" s="224"/>
      <c r="K689" s="224"/>
      <c r="L689" s="5" t="s">
        <v>1860</v>
      </c>
    </row>
    <row r="690" spans="2:12" ht="28.2">
      <c r="B690" s="224"/>
      <c r="C690" s="224"/>
      <c r="D690" s="224" t="s">
        <v>2067</v>
      </c>
      <c r="E690" s="8" t="s">
        <v>1729</v>
      </c>
      <c r="F690" s="256" t="s">
        <v>1795</v>
      </c>
      <c r="G690" s="7" t="s">
        <v>1996</v>
      </c>
      <c r="H690" s="224"/>
      <c r="I690" s="5" t="s">
        <v>1861</v>
      </c>
      <c r="J690" s="224"/>
      <c r="K690" s="224"/>
      <c r="L690" s="5" t="s">
        <v>1861</v>
      </c>
    </row>
    <row r="691" spans="2:12" ht="28.2">
      <c r="B691" s="224"/>
      <c r="C691" s="224"/>
      <c r="D691" s="224" t="s">
        <v>2067</v>
      </c>
      <c r="E691" s="8" t="s">
        <v>1730</v>
      </c>
      <c r="F691" s="256" t="s">
        <v>1795</v>
      </c>
      <c r="G691" s="7" t="s">
        <v>1997</v>
      </c>
      <c r="H691" s="224"/>
      <c r="I691" s="5" t="s">
        <v>1862</v>
      </c>
      <c r="J691" s="224"/>
      <c r="K691" s="224"/>
      <c r="L691" s="5" t="s">
        <v>1862</v>
      </c>
    </row>
    <row r="692" spans="2:12" ht="28.2">
      <c r="B692" s="224"/>
      <c r="C692" s="224"/>
      <c r="D692" s="224" t="s">
        <v>2067</v>
      </c>
      <c r="E692" s="8" t="s">
        <v>1731</v>
      </c>
      <c r="F692" s="256" t="s">
        <v>1795</v>
      </c>
      <c r="G692" s="7" t="s">
        <v>1998</v>
      </c>
      <c r="H692" s="224"/>
      <c r="I692" s="5" t="s">
        <v>1863</v>
      </c>
      <c r="J692" s="224"/>
      <c r="K692" s="224"/>
      <c r="L692" s="5" t="s">
        <v>1863</v>
      </c>
    </row>
    <row r="693" spans="2:12" ht="42">
      <c r="B693" s="224"/>
      <c r="C693" s="224"/>
      <c r="D693" s="224" t="s">
        <v>2067</v>
      </c>
      <c r="E693" s="8" t="s">
        <v>1732</v>
      </c>
      <c r="F693" s="256" t="s">
        <v>1795</v>
      </c>
      <c r="G693" s="7" t="s">
        <v>1999</v>
      </c>
      <c r="H693" s="224"/>
      <c r="I693" s="5" t="s">
        <v>1864</v>
      </c>
      <c r="J693" s="224"/>
      <c r="K693" s="224"/>
      <c r="L693" s="5" t="s">
        <v>1864</v>
      </c>
    </row>
    <row r="694" spans="2:12" ht="42">
      <c r="B694" s="224"/>
      <c r="C694" s="224"/>
      <c r="D694" s="224" t="s">
        <v>2067</v>
      </c>
      <c r="E694" s="8" t="s">
        <v>1733</v>
      </c>
      <c r="F694" s="256" t="s">
        <v>1795</v>
      </c>
      <c r="G694" s="7" t="s">
        <v>2000</v>
      </c>
      <c r="H694" s="224"/>
      <c r="I694" s="5" t="s">
        <v>1865</v>
      </c>
      <c r="J694" s="224"/>
      <c r="K694" s="224"/>
      <c r="L694" s="5" t="s">
        <v>1865</v>
      </c>
    </row>
    <row r="695" spans="2:12" ht="42">
      <c r="B695" s="224"/>
      <c r="C695" s="224"/>
      <c r="D695" s="224" t="s">
        <v>2067</v>
      </c>
      <c r="E695" s="8" t="s">
        <v>1734</v>
      </c>
      <c r="F695" s="256" t="s">
        <v>1795</v>
      </c>
      <c r="G695" s="7" t="s">
        <v>2001</v>
      </c>
      <c r="H695" s="224"/>
      <c r="I695" s="4">
        <v>15514.07</v>
      </c>
      <c r="J695" s="224"/>
      <c r="K695" s="224"/>
      <c r="L695" s="4">
        <v>15514.07</v>
      </c>
    </row>
    <row r="696" spans="2:12" ht="28.2">
      <c r="B696" s="224"/>
      <c r="C696" s="224"/>
      <c r="D696" s="224" t="s">
        <v>2067</v>
      </c>
      <c r="E696" s="8" t="s">
        <v>624</v>
      </c>
      <c r="F696" s="256" t="s">
        <v>1798</v>
      </c>
      <c r="G696" s="7" t="s">
        <v>2002</v>
      </c>
      <c r="H696" s="224"/>
      <c r="I696" s="4">
        <v>20000</v>
      </c>
      <c r="J696" s="224"/>
      <c r="K696" s="224"/>
      <c r="L696" s="4">
        <v>20000</v>
      </c>
    </row>
    <row r="697" spans="2:12" ht="42">
      <c r="B697" s="224"/>
      <c r="C697" s="224"/>
      <c r="D697" s="224" t="s">
        <v>2067</v>
      </c>
      <c r="E697" s="8" t="s">
        <v>1735</v>
      </c>
      <c r="F697" s="256" t="s">
        <v>1795</v>
      </c>
      <c r="G697" s="7" t="s">
        <v>2003</v>
      </c>
      <c r="H697" s="224"/>
      <c r="I697" s="5" t="s">
        <v>1866</v>
      </c>
      <c r="J697" s="224"/>
      <c r="K697" s="224"/>
      <c r="L697" s="5" t="s">
        <v>1866</v>
      </c>
    </row>
    <row r="698" spans="2:12" ht="42">
      <c r="B698" s="224"/>
      <c r="C698" s="224"/>
      <c r="D698" s="224" t="s">
        <v>2067</v>
      </c>
      <c r="E698" s="8" t="s">
        <v>1736</v>
      </c>
      <c r="F698" s="256" t="s">
        <v>1795</v>
      </c>
      <c r="G698" s="7" t="s">
        <v>2004</v>
      </c>
      <c r="H698" s="224"/>
      <c r="I698" s="5" t="s">
        <v>1867</v>
      </c>
      <c r="J698" s="224"/>
      <c r="K698" s="224"/>
      <c r="L698" s="5" t="s">
        <v>1867</v>
      </c>
    </row>
    <row r="699" spans="2:12" ht="28.2">
      <c r="B699" s="224"/>
      <c r="C699" s="224"/>
      <c r="D699" s="224" t="s">
        <v>2067</v>
      </c>
      <c r="E699" s="8" t="s">
        <v>1737</v>
      </c>
      <c r="F699" s="256" t="s">
        <v>1795</v>
      </c>
      <c r="G699" s="7" t="s">
        <v>2005</v>
      </c>
      <c r="H699" s="224"/>
      <c r="I699" s="5" t="s">
        <v>1868</v>
      </c>
      <c r="J699" s="224"/>
      <c r="K699" s="224"/>
      <c r="L699" s="5" t="s">
        <v>1868</v>
      </c>
    </row>
    <row r="700" spans="2:12" ht="42">
      <c r="B700" s="224"/>
      <c r="C700" s="224"/>
      <c r="D700" s="224" t="s">
        <v>2067</v>
      </c>
      <c r="E700" s="8" t="s">
        <v>1738</v>
      </c>
      <c r="F700" s="256" t="s">
        <v>1795</v>
      </c>
      <c r="G700" s="7" t="s">
        <v>2006</v>
      </c>
      <c r="H700" s="224"/>
      <c r="I700" s="5" t="s">
        <v>1869</v>
      </c>
      <c r="J700" s="224"/>
      <c r="K700" s="224"/>
      <c r="L700" s="5" t="s">
        <v>1869</v>
      </c>
    </row>
    <row r="701" spans="2:12" ht="28.2">
      <c r="B701" s="224"/>
      <c r="C701" s="224"/>
      <c r="D701" s="224" t="s">
        <v>2067</v>
      </c>
      <c r="E701" s="8" t="s">
        <v>624</v>
      </c>
      <c r="F701" s="256" t="s">
        <v>1798</v>
      </c>
      <c r="G701" s="7" t="s">
        <v>1994</v>
      </c>
      <c r="H701" s="224"/>
      <c r="I701" s="4">
        <v>20000</v>
      </c>
      <c r="J701" s="224"/>
      <c r="K701" s="224"/>
      <c r="L701" s="4">
        <v>20000</v>
      </c>
    </row>
    <row r="702" spans="2:12" ht="42">
      <c r="B702" s="224"/>
      <c r="C702" s="224"/>
      <c r="D702" s="224" t="s">
        <v>2067</v>
      </c>
      <c r="E702" s="8" t="s">
        <v>1739</v>
      </c>
      <c r="F702" s="256" t="s">
        <v>1795</v>
      </c>
      <c r="G702" s="7" t="s">
        <v>2007</v>
      </c>
      <c r="H702" s="224"/>
      <c r="I702" s="5" t="s">
        <v>1870</v>
      </c>
      <c r="J702" s="224"/>
      <c r="K702" s="224"/>
      <c r="L702" s="5" t="s">
        <v>1870</v>
      </c>
    </row>
    <row r="703" spans="2:12" ht="42">
      <c r="B703" s="224"/>
      <c r="C703" s="224"/>
      <c r="D703" s="224" t="s">
        <v>2067</v>
      </c>
      <c r="E703" s="8" t="s">
        <v>1740</v>
      </c>
      <c r="F703" s="256" t="s">
        <v>1795</v>
      </c>
      <c r="G703" s="7" t="s">
        <v>2008</v>
      </c>
      <c r="H703" s="224"/>
      <c r="I703" s="5" t="s">
        <v>1870</v>
      </c>
      <c r="J703" s="224"/>
      <c r="K703" s="224"/>
      <c r="L703" s="5" t="s">
        <v>1870</v>
      </c>
    </row>
    <row r="704" spans="2:12" ht="28.2">
      <c r="B704" s="224"/>
      <c r="C704" s="224"/>
      <c r="D704" s="224" t="s">
        <v>2067</v>
      </c>
      <c r="E704" s="8" t="s">
        <v>1741</v>
      </c>
      <c r="F704" s="256" t="s">
        <v>1795</v>
      </c>
      <c r="G704" s="7" t="s">
        <v>2009</v>
      </c>
      <c r="H704" s="224"/>
      <c r="I704" s="5" t="s">
        <v>1871</v>
      </c>
      <c r="J704" s="224"/>
      <c r="K704" s="224"/>
      <c r="L704" s="5" t="s">
        <v>1871</v>
      </c>
    </row>
    <row r="705" spans="2:12" ht="28.2">
      <c r="B705" s="224"/>
      <c r="C705" s="224"/>
      <c r="D705" s="224" t="s">
        <v>2067</v>
      </c>
      <c r="E705" s="8" t="s">
        <v>1742</v>
      </c>
      <c r="F705" s="256" t="s">
        <v>1795</v>
      </c>
      <c r="G705" s="7" t="s">
        <v>2010</v>
      </c>
      <c r="H705" s="224"/>
      <c r="I705" s="5" t="s">
        <v>1872</v>
      </c>
      <c r="J705" s="224"/>
      <c r="K705" s="224"/>
      <c r="L705" s="5" t="s">
        <v>1872</v>
      </c>
    </row>
    <row r="706" spans="2:12" ht="28.2">
      <c r="B706" s="224"/>
      <c r="C706" s="224"/>
      <c r="D706" s="224" t="s">
        <v>2067</v>
      </c>
      <c r="E706" s="8" t="s">
        <v>624</v>
      </c>
      <c r="F706" s="256" t="s">
        <v>1798</v>
      </c>
      <c r="G706" s="7" t="s">
        <v>2011</v>
      </c>
      <c r="H706" s="224"/>
      <c r="I706" s="6">
        <v>20000</v>
      </c>
      <c r="J706" s="224"/>
      <c r="K706" s="224"/>
      <c r="L706" s="6">
        <v>20000</v>
      </c>
    </row>
    <row r="707" spans="2:12" ht="42">
      <c r="B707" s="224"/>
      <c r="C707" s="224"/>
      <c r="D707" s="224" t="s">
        <v>2067</v>
      </c>
      <c r="E707" s="8" t="s">
        <v>1736</v>
      </c>
      <c r="F707" s="256" t="s">
        <v>1795</v>
      </c>
      <c r="G707" s="7" t="s">
        <v>2012</v>
      </c>
      <c r="H707" s="224"/>
      <c r="I707" s="5" t="s">
        <v>1873</v>
      </c>
      <c r="J707" s="224"/>
      <c r="K707" s="224"/>
      <c r="L707" s="5" t="s">
        <v>1873</v>
      </c>
    </row>
    <row r="708" spans="2:12" ht="28.2">
      <c r="B708" s="224"/>
      <c r="C708" s="224"/>
      <c r="D708" s="224" t="s">
        <v>2067</v>
      </c>
      <c r="E708" s="8" t="s">
        <v>1743</v>
      </c>
      <c r="F708" s="256" t="s">
        <v>1795</v>
      </c>
      <c r="G708" s="7" t="s">
        <v>2013</v>
      </c>
      <c r="H708" s="224"/>
      <c r="I708" s="5" t="s">
        <v>1874</v>
      </c>
      <c r="J708" s="224"/>
      <c r="K708" s="224"/>
      <c r="L708" s="5" t="s">
        <v>1874</v>
      </c>
    </row>
    <row r="709" spans="2:12" ht="28.2">
      <c r="B709" s="224"/>
      <c r="C709" s="224"/>
      <c r="D709" s="224" t="s">
        <v>2067</v>
      </c>
      <c r="E709" s="8" t="s">
        <v>1682</v>
      </c>
      <c r="F709" s="256" t="s">
        <v>1795</v>
      </c>
      <c r="G709" s="7" t="s">
        <v>2014</v>
      </c>
      <c r="H709" s="224"/>
      <c r="I709" s="5" t="s">
        <v>1875</v>
      </c>
      <c r="J709" s="224"/>
      <c r="K709" s="224"/>
      <c r="L709" s="5" t="s">
        <v>1875</v>
      </c>
    </row>
    <row r="710" spans="2:12" ht="55.8">
      <c r="B710" s="224"/>
      <c r="C710" s="224"/>
      <c r="D710" s="224" t="s">
        <v>2067</v>
      </c>
      <c r="E710" s="8" t="s">
        <v>1744</v>
      </c>
      <c r="F710" s="256" t="s">
        <v>1795</v>
      </c>
      <c r="G710" s="7" t="s">
        <v>2015</v>
      </c>
      <c r="H710" s="224"/>
      <c r="I710" s="5" t="s">
        <v>1876</v>
      </c>
      <c r="J710" s="224"/>
      <c r="K710" s="224"/>
      <c r="L710" s="5" t="s">
        <v>1876</v>
      </c>
    </row>
    <row r="711" spans="2:12" ht="55.8">
      <c r="B711" s="224"/>
      <c r="C711" s="224"/>
      <c r="D711" s="224" t="s">
        <v>2067</v>
      </c>
      <c r="E711" s="8" t="s">
        <v>1745</v>
      </c>
      <c r="F711" s="256" t="s">
        <v>1795</v>
      </c>
      <c r="G711" s="7" t="s">
        <v>2016</v>
      </c>
      <c r="H711" s="224"/>
      <c r="I711" s="5" t="s">
        <v>1877</v>
      </c>
      <c r="J711" s="224"/>
      <c r="K711" s="224"/>
      <c r="L711" s="5" t="s">
        <v>1877</v>
      </c>
    </row>
    <row r="712" spans="2:12" ht="42">
      <c r="B712" s="224"/>
      <c r="C712" s="224"/>
      <c r="D712" s="224" t="s">
        <v>2067</v>
      </c>
      <c r="E712" s="8" t="s">
        <v>1746</v>
      </c>
      <c r="F712" s="256" t="s">
        <v>1795</v>
      </c>
      <c r="G712" s="7" t="s">
        <v>2017</v>
      </c>
      <c r="H712" s="224"/>
      <c r="I712" s="5" t="s">
        <v>1878</v>
      </c>
      <c r="J712" s="224"/>
      <c r="K712" s="224"/>
      <c r="L712" s="5" t="s">
        <v>1878</v>
      </c>
    </row>
    <row r="713" spans="2:12" ht="42">
      <c r="B713" s="224"/>
      <c r="C713" s="224"/>
      <c r="D713" s="224" t="s">
        <v>2067</v>
      </c>
      <c r="E713" s="8" t="s">
        <v>1747</v>
      </c>
      <c r="F713" s="256" t="s">
        <v>1795</v>
      </c>
      <c r="G713" s="7" t="s">
        <v>2018</v>
      </c>
      <c r="H713" s="224"/>
      <c r="I713" s="5" t="s">
        <v>1879</v>
      </c>
      <c r="J713" s="224"/>
      <c r="K713" s="224"/>
      <c r="L713" s="5" t="s">
        <v>1879</v>
      </c>
    </row>
    <row r="714" spans="2:12" ht="28.2">
      <c r="B714" s="224"/>
      <c r="C714" s="224"/>
      <c r="D714" s="224" t="s">
        <v>2067</v>
      </c>
      <c r="E714" s="8" t="s">
        <v>1748</v>
      </c>
      <c r="F714" s="256" t="s">
        <v>1795</v>
      </c>
      <c r="G714" s="7" t="s">
        <v>2019</v>
      </c>
      <c r="H714" s="224"/>
      <c r="I714" s="5" t="s">
        <v>1880</v>
      </c>
      <c r="J714" s="224"/>
      <c r="K714" s="224"/>
      <c r="L714" s="5" t="s">
        <v>1880</v>
      </c>
    </row>
    <row r="715" spans="2:12" ht="42">
      <c r="B715" s="224"/>
      <c r="C715" s="224"/>
      <c r="D715" s="224" t="s">
        <v>2067</v>
      </c>
      <c r="E715" s="8" t="s">
        <v>1749</v>
      </c>
      <c r="F715" s="256" t="s">
        <v>1795</v>
      </c>
      <c r="G715" s="7" t="s">
        <v>2020</v>
      </c>
      <c r="H715" s="224"/>
      <c r="I715" s="5" t="s">
        <v>1881</v>
      </c>
      <c r="J715" s="224"/>
      <c r="K715" s="224"/>
      <c r="L715" s="5" t="s">
        <v>1881</v>
      </c>
    </row>
    <row r="716" spans="2:12" ht="42">
      <c r="B716" s="224"/>
      <c r="C716" s="224"/>
      <c r="D716" s="224" t="s">
        <v>2067</v>
      </c>
      <c r="E716" s="8" t="s">
        <v>1750</v>
      </c>
      <c r="F716" s="256" t="s">
        <v>1795</v>
      </c>
      <c r="G716" s="7" t="s">
        <v>2021</v>
      </c>
      <c r="H716" s="224"/>
      <c r="I716" s="5" t="s">
        <v>1882</v>
      </c>
      <c r="J716" s="224"/>
      <c r="K716" s="224"/>
      <c r="L716" s="5" t="s">
        <v>1882</v>
      </c>
    </row>
    <row r="717" spans="2:12" ht="42">
      <c r="B717" s="224"/>
      <c r="C717" s="224"/>
      <c r="D717" s="224" t="s">
        <v>2067</v>
      </c>
      <c r="E717" s="8" t="s">
        <v>1751</v>
      </c>
      <c r="F717" s="256" t="s">
        <v>1795</v>
      </c>
      <c r="G717" s="7" t="s">
        <v>2022</v>
      </c>
      <c r="H717" s="224"/>
      <c r="I717" s="5" t="s">
        <v>1883</v>
      </c>
      <c r="J717" s="224"/>
      <c r="K717" s="224"/>
      <c r="L717" s="5" t="s">
        <v>1883</v>
      </c>
    </row>
    <row r="718" spans="2:12" ht="28.2">
      <c r="B718" s="224"/>
      <c r="C718" s="224"/>
      <c r="D718" s="224" t="s">
        <v>2067</v>
      </c>
      <c r="E718" s="8" t="s">
        <v>1752</v>
      </c>
      <c r="F718" s="256" t="s">
        <v>1795</v>
      </c>
      <c r="G718" s="7" t="s">
        <v>2023</v>
      </c>
      <c r="H718" s="224"/>
      <c r="I718" s="5" t="s">
        <v>1884</v>
      </c>
      <c r="J718" s="224"/>
      <c r="K718" s="224"/>
      <c r="L718" s="5" t="s">
        <v>1884</v>
      </c>
    </row>
    <row r="719" spans="2:12" ht="28.2">
      <c r="B719" s="224"/>
      <c r="C719" s="224"/>
      <c r="D719" s="224" t="s">
        <v>2067</v>
      </c>
      <c r="E719" s="8" t="s">
        <v>1753</v>
      </c>
      <c r="F719" s="256" t="s">
        <v>1795</v>
      </c>
      <c r="G719" s="7" t="s">
        <v>2024</v>
      </c>
      <c r="H719" s="224"/>
      <c r="I719" s="5" t="s">
        <v>1885</v>
      </c>
      <c r="J719" s="224"/>
      <c r="K719" s="224"/>
      <c r="L719" s="5" t="s">
        <v>1885</v>
      </c>
    </row>
    <row r="720" spans="2:12" ht="28.2">
      <c r="B720" s="224"/>
      <c r="C720" s="224"/>
      <c r="D720" s="224" t="s">
        <v>2067</v>
      </c>
      <c r="E720" s="8" t="s">
        <v>1754</v>
      </c>
      <c r="F720" s="256" t="s">
        <v>1795</v>
      </c>
      <c r="G720" s="7" t="s">
        <v>2025</v>
      </c>
      <c r="H720" s="224"/>
      <c r="I720" s="6" t="s">
        <v>1886</v>
      </c>
      <c r="J720" s="224"/>
      <c r="K720" s="224"/>
      <c r="L720" s="6" t="s">
        <v>1886</v>
      </c>
    </row>
    <row r="721" spans="2:12" ht="28.2">
      <c r="B721" s="224"/>
      <c r="C721" s="224"/>
      <c r="D721" s="224" t="s">
        <v>2067</v>
      </c>
      <c r="E721" s="8" t="s">
        <v>1755</v>
      </c>
      <c r="F721" s="256" t="s">
        <v>1795</v>
      </c>
      <c r="G721" s="7" t="s">
        <v>2026</v>
      </c>
      <c r="H721" s="224"/>
      <c r="I721" s="6" t="s">
        <v>1887</v>
      </c>
      <c r="J721" s="224"/>
      <c r="K721" s="224"/>
      <c r="L721" s="6" t="s">
        <v>1887</v>
      </c>
    </row>
    <row r="722" spans="2:12" ht="28.2">
      <c r="B722" s="224"/>
      <c r="C722" s="224"/>
      <c r="D722" s="224" t="s">
        <v>2067</v>
      </c>
      <c r="E722" s="8" t="s">
        <v>1756</v>
      </c>
      <c r="F722" s="256" t="s">
        <v>1795</v>
      </c>
      <c r="G722" s="7" t="s">
        <v>2027</v>
      </c>
      <c r="H722" s="224"/>
      <c r="I722" s="5" t="s">
        <v>1888</v>
      </c>
      <c r="J722" s="224"/>
      <c r="K722" s="224"/>
      <c r="L722" s="5" t="s">
        <v>1888</v>
      </c>
    </row>
    <row r="723" spans="2:12" ht="42">
      <c r="B723" s="224"/>
      <c r="C723" s="224"/>
      <c r="D723" s="224" t="s">
        <v>2067</v>
      </c>
      <c r="E723" s="8" t="s">
        <v>1757</v>
      </c>
      <c r="F723" s="256" t="s">
        <v>1795</v>
      </c>
      <c r="G723" s="7" t="s">
        <v>2028</v>
      </c>
      <c r="H723" s="224"/>
      <c r="I723" s="5" t="s">
        <v>1889</v>
      </c>
      <c r="J723" s="224"/>
      <c r="K723" s="224"/>
      <c r="L723" s="5" t="s">
        <v>1889</v>
      </c>
    </row>
    <row r="724" spans="2:12" ht="42">
      <c r="B724" s="224"/>
      <c r="C724" s="224"/>
      <c r="D724" s="224" t="s">
        <v>2067</v>
      </c>
      <c r="E724" s="8" t="s">
        <v>1758</v>
      </c>
      <c r="F724" s="256" t="s">
        <v>1795</v>
      </c>
      <c r="G724" s="7" t="s">
        <v>2029</v>
      </c>
      <c r="H724" s="224"/>
      <c r="I724" s="5" t="s">
        <v>1890</v>
      </c>
      <c r="J724" s="224"/>
      <c r="K724" s="224"/>
      <c r="L724" s="5" t="s">
        <v>1890</v>
      </c>
    </row>
    <row r="725" spans="2:12" ht="42">
      <c r="B725" s="224"/>
      <c r="C725" s="224"/>
      <c r="D725" s="224" t="s">
        <v>2067</v>
      </c>
      <c r="E725" s="8" t="s">
        <v>1759</v>
      </c>
      <c r="F725" s="256" t="s">
        <v>1795</v>
      </c>
      <c r="G725" s="7" t="s">
        <v>2030</v>
      </c>
      <c r="H725" s="224"/>
      <c r="I725" s="5" t="s">
        <v>1891</v>
      </c>
      <c r="J725" s="224"/>
      <c r="K725" s="224"/>
      <c r="L725" s="5" t="s">
        <v>1891</v>
      </c>
    </row>
    <row r="726" spans="2:12" ht="55.8">
      <c r="B726" s="224"/>
      <c r="C726" s="224"/>
      <c r="D726" s="224" t="s">
        <v>2067</v>
      </c>
      <c r="E726" s="8" t="s">
        <v>1760</v>
      </c>
      <c r="F726" s="256" t="s">
        <v>1795</v>
      </c>
      <c r="G726" s="7" t="s">
        <v>2031</v>
      </c>
      <c r="H726" s="224"/>
      <c r="I726" s="5" t="s">
        <v>1892</v>
      </c>
      <c r="J726" s="224"/>
      <c r="K726" s="224"/>
      <c r="L726" s="5" t="s">
        <v>1892</v>
      </c>
    </row>
    <row r="727" spans="2:12" ht="28.2">
      <c r="B727" s="224"/>
      <c r="C727" s="224"/>
      <c r="D727" s="224" t="s">
        <v>2067</v>
      </c>
      <c r="E727" s="8" t="s">
        <v>1761</v>
      </c>
      <c r="F727" s="256" t="s">
        <v>1795</v>
      </c>
      <c r="G727" s="7" t="s">
        <v>2032</v>
      </c>
      <c r="H727" s="224"/>
      <c r="I727" s="5" t="s">
        <v>1893</v>
      </c>
      <c r="J727" s="224"/>
      <c r="K727" s="224"/>
      <c r="L727" s="5" t="s">
        <v>1893</v>
      </c>
    </row>
    <row r="728" spans="2:12" ht="42">
      <c r="B728" s="224"/>
      <c r="C728" s="224"/>
      <c r="D728" s="224" t="s">
        <v>2067</v>
      </c>
      <c r="E728" s="8" t="s">
        <v>1746</v>
      </c>
      <c r="F728" s="256" t="s">
        <v>1795</v>
      </c>
      <c r="G728" s="7" t="s">
        <v>2033</v>
      </c>
      <c r="H728" s="224"/>
      <c r="I728" s="5" t="s">
        <v>1894</v>
      </c>
      <c r="J728" s="224"/>
      <c r="K728" s="224"/>
      <c r="L728" s="5" t="s">
        <v>1894</v>
      </c>
    </row>
    <row r="729" spans="2:12" ht="28.2">
      <c r="B729" s="224"/>
      <c r="C729" s="224"/>
      <c r="D729" s="224" t="s">
        <v>2067</v>
      </c>
      <c r="E729" s="8" t="s">
        <v>1762</v>
      </c>
      <c r="F729" s="256" t="s">
        <v>1796</v>
      </c>
      <c r="G729" s="7" t="s">
        <v>2034</v>
      </c>
      <c r="H729" s="224"/>
      <c r="I729" s="6">
        <v>2795.88</v>
      </c>
      <c r="J729" s="224"/>
      <c r="K729" s="224"/>
      <c r="L729" s="6">
        <v>2795.88</v>
      </c>
    </row>
    <row r="730" spans="2:12" ht="42">
      <c r="B730" s="224"/>
      <c r="C730" s="224"/>
      <c r="D730" s="224" t="s">
        <v>2067</v>
      </c>
      <c r="E730" s="8" t="s">
        <v>1763</v>
      </c>
      <c r="F730" s="256" t="s">
        <v>1795</v>
      </c>
      <c r="G730" s="7" t="s">
        <v>2035</v>
      </c>
      <c r="H730" s="224"/>
      <c r="I730" s="5" t="s">
        <v>1895</v>
      </c>
      <c r="J730" s="224"/>
      <c r="K730" s="224"/>
      <c r="L730" s="5" t="s">
        <v>1895</v>
      </c>
    </row>
    <row r="731" spans="2:12" ht="42">
      <c r="B731" s="224"/>
      <c r="C731" s="224"/>
      <c r="D731" s="224" t="s">
        <v>2067</v>
      </c>
      <c r="E731" s="8" t="s">
        <v>1764</v>
      </c>
      <c r="F731" s="256" t="s">
        <v>1795</v>
      </c>
      <c r="G731" s="7" t="s">
        <v>2036</v>
      </c>
      <c r="H731" s="224"/>
      <c r="I731" s="5" t="s">
        <v>1896</v>
      </c>
      <c r="J731" s="224"/>
      <c r="K731" s="224"/>
      <c r="L731" s="5" t="s">
        <v>1896</v>
      </c>
    </row>
    <row r="732" spans="2:12" ht="28.2">
      <c r="B732" s="224"/>
      <c r="C732" s="224"/>
      <c r="D732" s="224" t="s">
        <v>2067</v>
      </c>
      <c r="E732" s="8" t="s">
        <v>1765</v>
      </c>
      <c r="F732" s="256" t="s">
        <v>1795</v>
      </c>
      <c r="G732" s="7" t="s">
        <v>2037</v>
      </c>
      <c r="H732" s="224"/>
      <c r="I732" s="5" t="s">
        <v>1897</v>
      </c>
      <c r="J732" s="224"/>
      <c r="K732" s="224"/>
      <c r="L732" s="5" t="s">
        <v>1897</v>
      </c>
    </row>
    <row r="733" spans="2:12" ht="42">
      <c r="B733" s="224"/>
      <c r="C733" s="224"/>
      <c r="D733" s="224" t="s">
        <v>2067</v>
      </c>
      <c r="E733" s="8" t="s">
        <v>1766</v>
      </c>
      <c r="F733" s="256" t="s">
        <v>1795</v>
      </c>
      <c r="G733" s="7" t="s">
        <v>2038</v>
      </c>
      <c r="H733" s="224"/>
      <c r="I733" s="5" t="s">
        <v>1898</v>
      </c>
      <c r="J733" s="224"/>
      <c r="K733" s="224"/>
      <c r="L733" s="5" t="s">
        <v>1898</v>
      </c>
    </row>
    <row r="734" spans="2:12" ht="42">
      <c r="B734" s="224"/>
      <c r="C734" s="224"/>
      <c r="D734" s="224" t="s">
        <v>2067</v>
      </c>
      <c r="E734" s="8" t="s">
        <v>1767</v>
      </c>
      <c r="F734" s="256" t="s">
        <v>1795</v>
      </c>
      <c r="G734" s="7" t="s">
        <v>2039</v>
      </c>
      <c r="H734" s="224"/>
      <c r="I734" s="5" t="s">
        <v>1899</v>
      </c>
      <c r="J734" s="224"/>
      <c r="K734" s="224"/>
      <c r="L734" s="5" t="s">
        <v>1899</v>
      </c>
    </row>
    <row r="735" spans="2:12" ht="42">
      <c r="B735" s="224"/>
      <c r="C735" s="224"/>
      <c r="D735" s="224" t="s">
        <v>2067</v>
      </c>
      <c r="E735" s="8" t="s">
        <v>1768</v>
      </c>
      <c r="F735" s="256" t="s">
        <v>1795</v>
      </c>
      <c r="G735" s="7" t="s">
        <v>2040</v>
      </c>
      <c r="H735" s="224"/>
      <c r="I735" s="5" t="s">
        <v>1900</v>
      </c>
      <c r="J735" s="224"/>
      <c r="K735" s="224"/>
      <c r="L735" s="5" t="s">
        <v>1900</v>
      </c>
    </row>
    <row r="736" spans="2:12" ht="28.2">
      <c r="B736" s="224"/>
      <c r="C736" s="224"/>
      <c r="D736" s="224" t="s">
        <v>2067</v>
      </c>
      <c r="E736" s="8" t="s">
        <v>1769</v>
      </c>
      <c r="F736" s="256" t="s">
        <v>1795</v>
      </c>
      <c r="G736" s="7" t="s">
        <v>2041</v>
      </c>
      <c r="H736" s="224"/>
      <c r="I736" s="5" t="s">
        <v>1901</v>
      </c>
      <c r="J736" s="224"/>
      <c r="K736" s="224"/>
      <c r="L736" s="5" t="s">
        <v>1901</v>
      </c>
    </row>
    <row r="737" spans="2:12" ht="42">
      <c r="B737" s="224"/>
      <c r="C737" s="224"/>
      <c r="D737" s="224" t="s">
        <v>2067</v>
      </c>
      <c r="E737" s="8" t="s">
        <v>1770</v>
      </c>
      <c r="F737" s="256" t="s">
        <v>1795</v>
      </c>
      <c r="G737" s="7" t="s">
        <v>2042</v>
      </c>
      <c r="H737" s="224"/>
      <c r="I737" s="5" t="s">
        <v>1902</v>
      </c>
      <c r="J737" s="224"/>
      <c r="K737" s="224"/>
      <c r="L737" s="5" t="s">
        <v>1902</v>
      </c>
    </row>
    <row r="738" spans="2:12" ht="42">
      <c r="B738" s="224"/>
      <c r="C738" s="224"/>
      <c r="D738" s="224" t="s">
        <v>2067</v>
      </c>
      <c r="E738" s="8" t="s">
        <v>1771</v>
      </c>
      <c r="F738" s="256" t="s">
        <v>1795</v>
      </c>
      <c r="G738" s="7" t="s">
        <v>2043</v>
      </c>
      <c r="H738" s="224"/>
      <c r="I738" s="5" t="s">
        <v>1903</v>
      </c>
      <c r="J738" s="224"/>
      <c r="K738" s="224"/>
      <c r="L738" s="5" t="s">
        <v>1903</v>
      </c>
    </row>
    <row r="739" spans="2:12" ht="42">
      <c r="B739" s="224"/>
      <c r="C739" s="224"/>
      <c r="D739" s="224" t="s">
        <v>2067</v>
      </c>
      <c r="E739" s="8" t="s">
        <v>1772</v>
      </c>
      <c r="F739" s="256" t="s">
        <v>1796</v>
      </c>
      <c r="G739" s="7" t="s">
        <v>2044</v>
      </c>
      <c r="H739" s="224"/>
      <c r="I739" s="5" t="s">
        <v>1904</v>
      </c>
      <c r="J739" s="224"/>
      <c r="K739" s="224"/>
      <c r="L739" s="5" t="s">
        <v>1904</v>
      </c>
    </row>
    <row r="740" spans="2:12" ht="28.2">
      <c r="B740" s="224"/>
      <c r="C740" s="224"/>
      <c r="D740" s="224" t="s">
        <v>2067</v>
      </c>
      <c r="E740" s="8" t="s">
        <v>1773</v>
      </c>
      <c r="F740" s="256" t="s">
        <v>1795</v>
      </c>
      <c r="G740" s="7" t="s">
        <v>2045</v>
      </c>
      <c r="H740" s="224"/>
      <c r="I740" s="5" t="s">
        <v>1905</v>
      </c>
      <c r="J740" s="224"/>
      <c r="K740" s="224"/>
      <c r="L740" s="5" t="s">
        <v>1905</v>
      </c>
    </row>
    <row r="741" spans="2:12" ht="28.2">
      <c r="B741" s="224"/>
      <c r="C741" s="224"/>
      <c r="D741" s="224" t="s">
        <v>2067</v>
      </c>
      <c r="E741" s="8" t="s">
        <v>1774</v>
      </c>
      <c r="F741" s="256" t="s">
        <v>1795</v>
      </c>
      <c r="G741" s="7" t="s">
        <v>2046</v>
      </c>
      <c r="H741" s="224"/>
      <c r="I741" s="5" t="s">
        <v>1906</v>
      </c>
      <c r="J741" s="224"/>
      <c r="K741" s="224"/>
      <c r="L741" s="5" t="s">
        <v>1906</v>
      </c>
    </row>
    <row r="742" spans="2:12" ht="28.2">
      <c r="B742" s="224"/>
      <c r="C742" s="224"/>
      <c r="D742" s="224" t="s">
        <v>2067</v>
      </c>
      <c r="E742" s="8" t="s">
        <v>1775</v>
      </c>
      <c r="F742" s="256" t="s">
        <v>1795</v>
      </c>
      <c r="G742" s="7" t="s">
        <v>2047</v>
      </c>
      <c r="H742" s="224"/>
      <c r="I742" s="5" t="s">
        <v>1907</v>
      </c>
      <c r="J742" s="224"/>
      <c r="K742" s="224"/>
      <c r="L742" s="5" t="s">
        <v>1907</v>
      </c>
    </row>
    <row r="743" spans="2:12" ht="28.2">
      <c r="B743" s="224"/>
      <c r="C743" s="224"/>
      <c r="D743" s="224" t="s">
        <v>2067</v>
      </c>
      <c r="E743" s="8" t="s">
        <v>1776</v>
      </c>
      <c r="F743" s="256" t="s">
        <v>1795</v>
      </c>
      <c r="G743" s="7" t="s">
        <v>2013</v>
      </c>
      <c r="H743" s="224"/>
      <c r="I743" s="5" t="s">
        <v>1874</v>
      </c>
      <c r="J743" s="224"/>
      <c r="K743" s="224"/>
      <c r="L743" s="5" t="s">
        <v>1874</v>
      </c>
    </row>
    <row r="744" spans="2:12" ht="28.2">
      <c r="B744" s="224"/>
      <c r="C744" s="224"/>
      <c r="D744" s="224" t="s">
        <v>2067</v>
      </c>
      <c r="E744" s="8" t="s">
        <v>1777</v>
      </c>
      <c r="F744" s="256" t="s">
        <v>1795</v>
      </c>
      <c r="G744" s="7" t="s">
        <v>2048</v>
      </c>
      <c r="H744" s="224"/>
      <c r="I744" s="5" t="s">
        <v>1908</v>
      </c>
      <c r="J744" s="224"/>
      <c r="K744" s="224"/>
      <c r="L744" s="5" t="s">
        <v>1908</v>
      </c>
    </row>
    <row r="745" spans="2:12" ht="28.2">
      <c r="B745" s="224"/>
      <c r="C745" s="224"/>
      <c r="D745" s="224" t="s">
        <v>2067</v>
      </c>
      <c r="E745" s="8" t="s">
        <v>1778</v>
      </c>
      <c r="F745" s="256" t="s">
        <v>1795</v>
      </c>
      <c r="G745" s="7" t="s">
        <v>2049</v>
      </c>
      <c r="H745" s="224"/>
      <c r="I745" s="5" t="s">
        <v>1909</v>
      </c>
      <c r="J745" s="224"/>
      <c r="K745" s="224"/>
      <c r="L745" s="5" t="s">
        <v>1909</v>
      </c>
    </row>
    <row r="746" spans="2:12" ht="42">
      <c r="B746" s="224"/>
      <c r="C746" s="224"/>
      <c r="D746" s="224" t="s">
        <v>2067</v>
      </c>
      <c r="E746" s="8" t="s">
        <v>1779</v>
      </c>
      <c r="F746" s="256" t="s">
        <v>1795</v>
      </c>
      <c r="G746" s="7" t="s">
        <v>2050</v>
      </c>
      <c r="H746" s="224"/>
      <c r="I746" s="6">
        <v>373.2</v>
      </c>
      <c r="J746" s="224"/>
      <c r="K746" s="224"/>
      <c r="L746" s="6">
        <v>373.2</v>
      </c>
    </row>
    <row r="747" spans="2:12" ht="28.2">
      <c r="B747" s="224"/>
      <c r="C747" s="224"/>
      <c r="D747" s="224" t="s">
        <v>2067</v>
      </c>
      <c r="E747" s="8" t="s">
        <v>1780</v>
      </c>
      <c r="F747" s="256" t="s">
        <v>1795</v>
      </c>
      <c r="G747" s="7" t="s">
        <v>2051</v>
      </c>
      <c r="H747" s="224"/>
      <c r="I747" s="5" t="s">
        <v>1910</v>
      </c>
      <c r="J747" s="224"/>
      <c r="K747" s="224"/>
      <c r="L747" s="5" t="s">
        <v>1910</v>
      </c>
    </row>
    <row r="748" spans="2:12" ht="28.2">
      <c r="B748" s="224"/>
      <c r="C748" s="224"/>
      <c r="D748" s="224" t="s">
        <v>2067</v>
      </c>
      <c r="E748" s="8" t="s">
        <v>1781</v>
      </c>
      <c r="F748" s="256" t="s">
        <v>1795</v>
      </c>
      <c r="G748" s="7" t="s">
        <v>2052</v>
      </c>
      <c r="H748" s="224"/>
      <c r="I748" s="5" t="s">
        <v>1911</v>
      </c>
      <c r="J748" s="224"/>
      <c r="K748" s="224"/>
      <c r="L748" s="5" t="s">
        <v>1911</v>
      </c>
    </row>
    <row r="749" spans="2:12" ht="28.2">
      <c r="B749" s="224"/>
      <c r="C749" s="224"/>
      <c r="D749" s="224" t="s">
        <v>2067</v>
      </c>
      <c r="E749" s="8" t="s">
        <v>1782</v>
      </c>
      <c r="F749" s="256" t="s">
        <v>1795</v>
      </c>
      <c r="G749" s="7" t="s">
        <v>2053</v>
      </c>
      <c r="H749" s="224"/>
      <c r="I749" s="5" t="s">
        <v>1912</v>
      </c>
      <c r="J749" s="224"/>
      <c r="K749" s="224"/>
      <c r="L749" s="5" t="s">
        <v>1912</v>
      </c>
    </row>
    <row r="750" spans="2:12" ht="42">
      <c r="B750" s="224"/>
      <c r="C750" s="224"/>
      <c r="D750" s="224" t="s">
        <v>2067</v>
      </c>
      <c r="E750" s="8" t="s">
        <v>1783</v>
      </c>
      <c r="F750" s="256" t="s">
        <v>1796</v>
      </c>
      <c r="G750" s="7" t="s">
        <v>2054</v>
      </c>
      <c r="H750" s="224"/>
      <c r="I750" s="5" t="s">
        <v>1913</v>
      </c>
      <c r="J750" s="224"/>
      <c r="K750" s="224"/>
      <c r="L750" s="5" t="s">
        <v>1913</v>
      </c>
    </row>
    <row r="751" spans="2:12" ht="28.2">
      <c r="B751" s="224"/>
      <c r="C751" s="224"/>
      <c r="D751" s="224" t="s">
        <v>2067</v>
      </c>
      <c r="E751" s="8" t="s">
        <v>1784</v>
      </c>
      <c r="F751" s="256" t="s">
        <v>1795</v>
      </c>
      <c r="G751" s="7" t="s">
        <v>2055</v>
      </c>
      <c r="H751" s="224"/>
      <c r="I751" s="5" t="s">
        <v>1914</v>
      </c>
      <c r="J751" s="224"/>
      <c r="K751" s="224"/>
      <c r="L751" s="5" t="s">
        <v>1914</v>
      </c>
    </row>
    <row r="752" spans="2:12" ht="55.8">
      <c r="B752" s="224"/>
      <c r="C752" s="224"/>
      <c r="D752" s="224" t="s">
        <v>2067</v>
      </c>
      <c r="E752" s="8" t="s">
        <v>1760</v>
      </c>
      <c r="F752" s="256" t="s">
        <v>1799</v>
      </c>
      <c r="G752" s="7" t="s">
        <v>2056</v>
      </c>
      <c r="H752" s="224"/>
      <c r="I752" s="5" t="s">
        <v>1915</v>
      </c>
      <c r="J752" s="224"/>
      <c r="K752" s="224"/>
      <c r="L752" s="5" t="s">
        <v>1915</v>
      </c>
    </row>
    <row r="753" spans="2:12" ht="28.2">
      <c r="B753" s="224"/>
      <c r="C753" s="224"/>
      <c r="D753" s="224" t="s">
        <v>2067</v>
      </c>
      <c r="E753" s="8" t="s">
        <v>1785</v>
      </c>
      <c r="F753" s="256" t="s">
        <v>1796</v>
      </c>
      <c r="G753" s="7" t="s">
        <v>2057</v>
      </c>
      <c r="H753" s="224"/>
      <c r="I753" s="5" t="s">
        <v>1916</v>
      </c>
      <c r="J753" s="224"/>
      <c r="K753" s="224"/>
      <c r="L753" s="5" t="s">
        <v>1916</v>
      </c>
    </row>
    <row r="754" spans="2:12" ht="28.2">
      <c r="B754" s="224"/>
      <c r="C754" s="224"/>
      <c r="D754" s="224" t="s">
        <v>2067</v>
      </c>
      <c r="E754" s="8" t="s">
        <v>1786</v>
      </c>
      <c r="F754" s="256" t="s">
        <v>1796</v>
      </c>
      <c r="G754" s="7" t="s">
        <v>2058</v>
      </c>
      <c r="H754" s="224"/>
      <c r="I754" s="5" t="s">
        <v>1917</v>
      </c>
      <c r="J754" s="224"/>
      <c r="K754" s="224"/>
      <c r="L754" s="5" t="s">
        <v>1917</v>
      </c>
    </row>
    <row r="755" spans="2:12" ht="28.2">
      <c r="B755" s="224"/>
      <c r="C755" s="224"/>
      <c r="D755" s="224" t="s">
        <v>2067</v>
      </c>
      <c r="E755" s="8" t="s">
        <v>1787</v>
      </c>
      <c r="F755" s="256" t="s">
        <v>1799</v>
      </c>
      <c r="G755" s="7" t="s">
        <v>2059</v>
      </c>
      <c r="H755" s="224"/>
      <c r="I755" s="5" t="s">
        <v>1918</v>
      </c>
      <c r="J755" s="224"/>
      <c r="K755" s="224"/>
      <c r="L755" s="5" t="s">
        <v>1918</v>
      </c>
    </row>
    <row r="756" spans="2:12" ht="28.2">
      <c r="B756" s="224"/>
      <c r="C756" s="224"/>
      <c r="D756" s="224" t="s">
        <v>2067</v>
      </c>
      <c r="E756" s="8" t="s">
        <v>1788</v>
      </c>
      <c r="F756" s="256" t="s">
        <v>1795</v>
      </c>
      <c r="G756" s="7" t="s">
        <v>2060</v>
      </c>
      <c r="H756" s="224"/>
      <c r="I756" s="5" t="s">
        <v>1919</v>
      </c>
      <c r="J756" s="224"/>
      <c r="K756" s="224"/>
      <c r="L756" s="5" t="s">
        <v>1919</v>
      </c>
    </row>
    <row r="757" spans="2:12" ht="42">
      <c r="B757" s="224"/>
      <c r="C757" s="224"/>
      <c r="D757" s="224" t="s">
        <v>2067</v>
      </c>
      <c r="E757" s="8" t="s">
        <v>1789</v>
      </c>
      <c r="F757" s="256" t="s">
        <v>1795</v>
      </c>
      <c r="G757" s="7" t="s">
        <v>2061</v>
      </c>
      <c r="H757" s="224"/>
      <c r="I757" s="5" t="s">
        <v>1920</v>
      </c>
      <c r="J757" s="224"/>
      <c r="K757" s="224"/>
      <c r="L757" s="5" t="s">
        <v>1920</v>
      </c>
    </row>
    <row r="758" spans="2:12" ht="28.2">
      <c r="B758" s="224"/>
      <c r="C758" s="224"/>
      <c r="D758" s="224" t="s">
        <v>2067</v>
      </c>
      <c r="E758" s="8" t="s">
        <v>1790</v>
      </c>
      <c r="F758" s="256" t="s">
        <v>1795</v>
      </c>
      <c r="G758" s="7" t="s">
        <v>2062</v>
      </c>
      <c r="H758" s="224"/>
      <c r="I758" s="5" t="s">
        <v>1921</v>
      </c>
      <c r="J758" s="224"/>
      <c r="K758" s="224"/>
      <c r="L758" s="5" t="s">
        <v>1921</v>
      </c>
    </row>
    <row r="759" spans="2:12" ht="28.2">
      <c r="B759" s="224"/>
      <c r="C759" s="224"/>
      <c r="D759" s="224" t="s">
        <v>2067</v>
      </c>
      <c r="E759" s="8" t="s">
        <v>1791</v>
      </c>
      <c r="F759" s="256" t="s">
        <v>1795</v>
      </c>
      <c r="G759" s="7" t="s">
        <v>2063</v>
      </c>
      <c r="H759" s="224"/>
      <c r="I759" s="5" t="s">
        <v>1922</v>
      </c>
      <c r="J759" s="224"/>
      <c r="K759" s="224"/>
      <c r="L759" s="5" t="s">
        <v>1922</v>
      </c>
    </row>
    <row r="760" spans="2:12" ht="28.2">
      <c r="B760" s="224"/>
      <c r="C760" s="224"/>
      <c r="D760" s="224" t="s">
        <v>2067</v>
      </c>
      <c r="E760" s="8" t="s">
        <v>1792</v>
      </c>
      <c r="F760" s="256" t="s">
        <v>1796</v>
      </c>
      <c r="G760" s="7" t="s">
        <v>2064</v>
      </c>
      <c r="H760" s="224"/>
      <c r="I760" s="5" t="s">
        <v>1923</v>
      </c>
      <c r="J760" s="224"/>
      <c r="K760" s="224"/>
      <c r="L760" s="5" t="s">
        <v>1923</v>
      </c>
    </row>
    <row r="761" spans="2:12" ht="28.2">
      <c r="B761" s="224"/>
      <c r="C761" s="224"/>
      <c r="D761" s="224" t="s">
        <v>2067</v>
      </c>
      <c r="E761" s="8" t="s">
        <v>1793</v>
      </c>
      <c r="F761" s="256" t="s">
        <v>1796</v>
      </c>
      <c r="G761" s="7" t="s">
        <v>2065</v>
      </c>
      <c r="H761" s="224"/>
      <c r="I761" s="5" t="s">
        <v>1924</v>
      </c>
      <c r="J761" s="224"/>
      <c r="K761" s="224"/>
      <c r="L761" s="5" t="s">
        <v>1924</v>
      </c>
    </row>
    <row r="762" spans="2:12" ht="42">
      <c r="B762" s="224"/>
      <c r="C762" s="224"/>
      <c r="D762" s="224" t="s">
        <v>2067</v>
      </c>
      <c r="E762" s="8" t="s">
        <v>1794</v>
      </c>
      <c r="F762" s="256" t="s">
        <v>1796</v>
      </c>
      <c r="G762" s="7" t="s">
        <v>2066</v>
      </c>
      <c r="H762" s="224"/>
      <c r="I762" s="5" t="s">
        <v>1925</v>
      </c>
      <c r="J762" s="224"/>
      <c r="K762" s="224"/>
      <c r="L762" s="5" t="s">
        <v>1925</v>
      </c>
    </row>
    <row r="763" spans="2:12" ht="15" thickBot="1">
      <c r="B763" s="225"/>
      <c r="C763" s="225"/>
      <c r="D763" s="225"/>
      <c r="E763" s="225"/>
      <c r="G763" s="225"/>
      <c r="H763" s="225"/>
      <c r="I763" s="225"/>
      <c r="J763" s="225"/>
      <c r="K763" s="225"/>
      <c r="L763" s="225"/>
    </row>
    <row r="764" spans="2:12" ht="35.4" customHeight="1">
      <c r="B764" s="246" t="s">
        <v>2069</v>
      </c>
      <c r="C764" s="247"/>
      <c r="D764" s="247"/>
      <c r="E764" s="247"/>
      <c r="F764" s="247"/>
      <c r="G764" s="247"/>
      <c r="H764" s="247"/>
      <c r="I764" s="247"/>
      <c r="J764" s="247"/>
      <c r="K764" s="247"/>
      <c r="L764" s="248"/>
    </row>
    <row r="765" spans="2:12" ht="62.4">
      <c r="B765" s="75" t="s">
        <v>0</v>
      </c>
      <c r="C765" s="76" t="s">
        <v>1</v>
      </c>
      <c r="D765" s="76" t="s">
        <v>567</v>
      </c>
      <c r="E765" s="76" t="s">
        <v>568</v>
      </c>
      <c r="F765" s="156" t="s">
        <v>569</v>
      </c>
      <c r="G765" s="77" t="s">
        <v>570</v>
      </c>
      <c r="H765" s="76" t="s">
        <v>6</v>
      </c>
      <c r="I765" s="78" t="s">
        <v>571</v>
      </c>
      <c r="J765" s="76" t="s">
        <v>572</v>
      </c>
      <c r="K765" s="76" t="s">
        <v>573</v>
      </c>
      <c r="L765" s="76" t="s">
        <v>574</v>
      </c>
    </row>
    <row r="766" spans="2:12" ht="78">
      <c r="B766" s="11" t="s">
        <v>2070</v>
      </c>
      <c r="C766" s="12">
        <v>81001210913</v>
      </c>
      <c r="D766" s="12" t="s">
        <v>2071</v>
      </c>
      <c r="E766" s="13" t="s">
        <v>2072</v>
      </c>
      <c r="F766" s="139" t="s">
        <v>2073</v>
      </c>
      <c r="G766" s="12"/>
      <c r="H766" s="12"/>
      <c r="I766" s="14">
        <v>584</v>
      </c>
      <c r="J766" s="11" t="s">
        <v>2565</v>
      </c>
      <c r="K766" s="12"/>
      <c r="L766" s="12"/>
    </row>
    <row r="767" spans="2:12" ht="31.2">
      <c r="B767" s="11" t="s">
        <v>2074</v>
      </c>
      <c r="C767" s="12">
        <v>81001210913</v>
      </c>
      <c r="D767" s="12" t="s">
        <v>2071</v>
      </c>
      <c r="E767" s="13" t="s">
        <v>2075</v>
      </c>
      <c r="F767" s="139" t="s">
        <v>2073</v>
      </c>
      <c r="G767" s="12"/>
      <c r="H767" s="12"/>
      <c r="I767" s="14">
        <v>1756</v>
      </c>
      <c r="J767" s="11" t="s">
        <v>2566</v>
      </c>
      <c r="K767" s="12"/>
      <c r="L767" s="12"/>
    </row>
    <row r="768" spans="2:12" ht="46.8">
      <c r="B768" s="11" t="s">
        <v>2076</v>
      </c>
      <c r="C768" s="12">
        <v>81001210913</v>
      </c>
      <c r="D768" s="12" t="s">
        <v>2071</v>
      </c>
      <c r="E768" s="13" t="s">
        <v>2077</v>
      </c>
      <c r="F768" s="139" t="s">
        <v>2078</v>
      </c>
      <c r="G768" s="12"/>
      <c r="H768" s="12"/>
      <c r="I768" s="14">
        <v>3000</v>
      </c>
      <c r="J768" s="11" t="s">
        <v>2567</v>
      </c>
      <c r="K768" s="12"/>
      <c r="L768" s="12"/>
    </row>
    <row r="769" spans="2:12" ht="62.4">
      <c r="B769" s="11" t="s">
        <v>2079</v>
      </c>
      <c r="C769" s="12">
        <v>81001210913</v>
      </c>
      <c r="D769" s="12" t="s">
        <v>2071</v>
      </c>
      <c r="E769" s="13" t="s">
        <v>2080</v>
      </c>
      <c r="F769" s="139" t="s">
        <v>2078</v>
      </c>
      <c r="G769" s="12"/>
      <c r="H769" s="12"/>
      <c r="I769" s="14">
        <v>60</v>
      </c>
      <c r="J769" s="11" t="s">
        <v>2568</v>
      </c>
      <c r="K769" s="12"/>
      <c r="L769" s="12"/>
    </row>
    <row r="770" spans="2:12" ht="31.2">
      <c r="B770" s="11" t="s">
        <v>2081</v>
      </c>
      <c r="C770" s="12">
        <v>81001210913</v>
      </c>
      <c r="D770" s="12" t="s">
        <v>2071</v>
      </c>
      <c r="E770" s="13" t="s">
        <v>2082</v>
      </c>
      <c r="F770" s="139" t="s">
        <v>2078</v>
      </c>
      <c r="G770" s="12"/>
      <c r="H770" s="12"/>
      <c r="I770" s="14">
        <v>900</v>
      </c>
      <c r="J770" s="11" t="s">
        <v>2569</v>
      </c>
      <c r="K770" s="12"/>
      <c r="L770" s="12"/>
    </row>
    <row r="771" spans="2:12" ht="62.4">
      <c r="B771" s="11" t="s">
        <v>2083</v>
      </c>
      <c r="C771" s="12">
        <v>81001210913</v>
      </c>
      <c r="D771" s="12" t="s">
        <v>2071</v>
      </c>
      <c r="E771" s="13" t="s">
        <v>2084</v>
      </c>
      <c r="F771" s="139" t="s">
        <v>2073</v>
      </c>
      <c r="G771" s="12"/>
      <c r="H771" s="12"/>
      <c r="I771" s="15">
        <v>5764.26</v>
      </c>
      <c r="J771" s="11" t="s">
        <v>2568</v>
      </c>
      <c r="K771" s="12"/>
      <c r="L771" s="12"/>
    </row>
    <row r="772" spans="2:12" ht="31.2">
      <c r="B772" s="11" t="s">
        <v>2085</v>
      </c>
      <c r="C772" s="12">
        <v>81001210913</v>
      </c>
      <c r="D772" s="12" t="s">
        <v>2071</v>
      </c>
      <c r="E772" s="13" t="s">
        <v>2086</v>
      </c>
      <c r="F772" s="139" t="s">
        <v>2078</v>
      </c>
      <c r="G772" s="12"/>
      <c r="H772" s="12"/>
      <c r="I772" s="15">
        <v>351.53</v>
      </c>
      <c r="J772" s="11" t="s">
        <v>2570</v>
      </c>
      <c r="K772" s="12"/>
      <c r="L772" s="12"/>
    </row>
    <row r="773" spans="2:12" ht="31.2">
      <c r="B773" s="11" t="s">
        <v>2087</v>
      </c>
      <c r="C773" s="12">
        <v>81001210913</v>
      </c>
      <c r="D773" s="12" t="s">
        <v>2071</v>
      </c>
      <c r="E773" s="13" t="s">
        <v>2088</v>
      </c>
      <c r="F773" s="139" t="s">
        <v>2078</v>
      </c>
      <c r="G773" s="12"/>
      <c r="H773" s="12"/>
      <c r="I773" s="15">
        <v>3576</v>
      </c>
      <c r="J773" s="11" t="s">
        <v>2571</v>
      </c>
      <c r="K773" s="12"/>
      <c r="L773" s="12"/>
    </row>
    <row r="774" spans="2:12" ht="31.2">
      <c r="B774" s="11" t="s">
        <v>2089</v>
      </c>
      <c r="C774" s="12">
        <v>81001210913</v>
      </c>
      <c r="D774" s="12" t="s">
        <v>2071</v>
      </c>
      <c r="E774" s="13" t="s">
        <v>2090</v>
      </c>
      <c r="F774" s="139" t="s">
        <v>2078</v>
      </c>
      <c r="G774" s="12"/>
      <c r="H774" s="12"/>
      <c r="I774" s="15">
        <v>1250</v>
      </c>
      <c r="J774" s="11" t="s">
        <v>2572</v>
      </c>
      <c r="K774" s="12"/>
      <c r="L774" s="12"/>
    </row>
    <row r="775" spans="2:12" ht="46.8">
      <c r="B775" s="11" t="s">
        <v>2091</v>
      </c>
      <c r="C775" s="12">
        <v>81001210913</v>
      </c>
      <c r="D775" s="12" t="s">
        <v>2071</v>
      </c>
      <c r="E775" s="13" t="s">
        <v>2092</v>
      </c>
      <c r="F775" s="139" t="s">
        <v>2073</v>
      </c>
      <c r="G775" s="12"/>
      <c r="H775" s="12"/>
      <c r="I775" s="15">
        <v>830</v>
      </c>
      <c r="J775" s="11" t="s">
        <v>2573</v>
      </c>
      <c r="K775" s="12"/>
      <c r="L775" s="12"/>
    </row>
    <row r="776" spans="2:12" ht="31.2">
      <c r="B776" s="11" t="s">
        <v>2093</v>
      </c>
      <c r="C776" s="12">
        <v>81001210913</v>
      </c>
      <c r="D776" s="12" t="s">
        <v>2071</v>
      </c>
      <c r="E776" s="13" t="s">
        <v>2094</v>
      </c>
      <c r="F776" s="139" t="s">
        <v>2078</v>
      </c>
      <c r="G776" s="12"/>
      <c r="H776" s="12"/>
      <c r="I776" s="15">
        <v>200</v>
      </c>
      <c r="J776" s="11" t="s">
        <v>2574</v>
      </c>
      <c r="K776" s="12"/>
      <c r="L776" s="12"/>
    </row>
    <row r="777" spans="2:12" ht="46.8">
      <c r="B777" s="11" t="s">
        <v>2095</v>
      </c>
      <c r="C777" s="12">
        <v>81001210913</v>
      </c>
      <c r="D777" s="12" t="s">
        <v>2071</v>
      </c>
      <c r="E777" s="13" t="s">
        <v>2096</v>
      </c>
      <c r="F777" s="139" t="s">
        <v>2078</v>
      </c>
      <c r="G777" s="12"/>
      <c r="H777" s="12"/>
      <c r="I777" s="15">
        <v>10000</v>
      </c>
      <c r="J777" s="11" t="s">
        <v>2575</v>
      </c>
      <c r="K777" s="12"/>
      <c r="L777" s="12"/>
    </row>
    <row r="778" spans="2:12" ht="31.2">
      <c r="B778" s="11" t="s">
        <v>2097</v>
      </c>
      <c r="C778" s="12">
        <v>81001210913</v>
      </c>
      <c r="D778" s="12" t="s">
        <v>2071</v>
      </c>
      <c r="E778" s="13" t="s">
        <v>2098</v>
      </c>
      <c r="F778" s="139" t="s">
        <v>2078</v>
      </c>
      <c r="G778" s="12"/>
      <c r="H778" s="12"/>
      <c r="I778" s="14">
        <v>190</v>
      </c>
      <c r="J778" s="11" t="s">
        <v>2576</v>
      </c>
      <c r="K778" s="12"/>
      <c r="L778" s="12"/>
    </row>
    <row r="779" spans="2:12" ht="31.2">
      <c r="B779" s="11" t="s">
        <v>2099</v>
      </c>
      <c r="C779" s="12">
        <v>81001210913</v>
      </c>
      <c r="D779" s="12" t="s">
        <v>2071</v>
      </c>
      <c r="E779" s="13" t="s">
        <v>2100</v>
      </c>
      <c r="F779" s="139" t="s">
        <v>1529</v>
      </c>
      <c r="G779" s="12"/>
      <c r="H779" s="12"/>
      <c r="I779" s="15">
        <v>3120</v>
      </c>
      <c r="J779" s="11" t="s">
        <v>2577</v>
      </c>
      <c r="K779" s="12"/>
      <c r="L779" s="12"/>
    </row>
    <row r="780" spans="2:12" ht="46.8">
      <c r="B780" s="11" t="s">
        <v>2101</v>
      </c>
      <c r="C780" s="12">
        <v>81001210913</v>
      </c>
      <c r="D780" s="12" t="s">
        <v>2071</v>
      </c>
      <c r="E780" s="13" t="s">
        <v>2102</v>
      </c>
      <c r="F780" s="139" t="s">
        <v>2078</v>
      </c>
      <c r="G780" s="12"/>
      <c r="H780" s="12"/>
      <c r="I780" s="16">
        <v>500</v>
      </c>
      <c r="J780" s="11" t="s">
        <v>2578</v>
      </c>
      <c r="K780" s="12"/>
      <c r="L780" s="12"/>
    </row>
    <row r="781" spans="2:12" ht="62.4">
      <c r="B781" s="11" t="s">
        <v>2103</v>
      </c>
      <c r="C781" s="12">
        <v>81001210913</v>
      </c>
      <c r="D781" s="12" t="s">
        <v>2071</v>
      </c>
      <c r="E781" s="13" t="s">
        <v>2104</v>
      </c>
      <c r="F781" s="139" t="s">
        <v>2078</v>
      </c>
      <c r="G781" s="12"/>
      <c r="H781" s="12"/>
      <c r="I781" s="16">
        <v>710</v>
      </c>
      <c r="J781" s="11" t="s">
        <v>2579</v>
      </c>
      <c r="K781" s="12"/>
      <c r="L781" s="12"/>
    </row>
    <row r="782" spans="2:12" ht="46.8">
      <c r="B782" s="11" t="s">
        <v>2105</v>
      </c>
      <c r="C782" s="12">
        <v>81001210913</v>
      </c>
      <c r="D782" s="12" t="s">
        <v>2071</v>
      </c>
      <c r="E782" s="13" t="s">
        <v>2106</v>
      </c>
      <c r="F782" s="139" t="s">
        <v>2078</v>
      </c>
      <c r="G782" s="12"/>
      <c r="H782" s="12"/>
      <c r="I782" s="14">
        <v>1890</v>
      </c>
      <c r="J782" s="11" t="s">
        <v>2580</v>
      </c>
      <c r="K782" s="12"/>
      <c r="L782" s="12"/>
    </row>
    <row r="783" spans="2:12" ht="78">
      <c r="B783" s="11" t="s">
        <v>2107</v>
      </c>
      <c r="C783" s="12">
        <v>81001210913</v>
      </c>
      <c r="D783" s="12" t="s">
        <v>2071</v>
      </c>
      <c r="E783" s="13" t="s">
        <v>2108</v>
      </c>
      <c r="F783" s="139" t="s">
        <v>2078</v>
      </c>
      <c r="G783" s="12"/>
      <c r="H783" s="12"/>
      <c r="I783" s="14">
        <v>1500</v>
      </c>
      <c r="J783" s="11" t="s">
        <v>2580</v>
      </c>
      <c r="K783" s="12"/>
      <c r="L783" s="12"/>
    </row>
    <row r="784" spans="2:12" ht="31.2">
      <c r="B784" s="11" t="s">
        <v>2109</v>
      </c>
      <c r="C784" s="12">
        <v>81001210913</v>
      </c>
      <c r="D784" s="12" t="s">
        <v>2071</v>
      </c>
      <c r="E784" s="13" t="s">
        <v>2110</v>
      </c>
      <c r="F784" s="139" t="s">
        <v>2078</v>
      </c>
      <c r="G784" s="12"/>
      <c r="H784" s="12"/>
      <c r="I784" s="14">
        <v>110</v>
      </c>
      <c r="J784" s="11" t="s">
        <v>2581</v>
      </c>
      <c r="K784" s="12"/>
      <c r="L784" s="12"/>
    </row>
    <row r="785" spans="2:12" ht="31.2">
      <c r="B785" s="11" t="s">
        <v>2111</v>
      </c>
      <c r="C785" s="12">
        <v>81001210913</v>
      </c>
      <c r="D785" s="12" t="s">
        <v>2071</v>
      </c>
      <c r="E785" s="13" t="s">
        <v>2112</v>
      </c>
      <c r="F785" s="139" t="s">
        <v>2078</v>
      </c>
      <c r="G785" s="12"/>
      <c r="H785" s="12"/>
      <c r="I785" s="14">
        <v>975</v>
      </c>
      <c r="J785" s="11" t="s">
        <v>2581</v>
      </c>
      <c r="K785" s="12"/>
      <c r="L785" s="12"/>
    </row>
    <row r="786" spans="2:12" ht="31.2">
      <c r="B786" s="11" t="s">
        <v>2113</v>
      </c>
      <c r="C786" s="12">
        <v>81001210913</v>
      </c>
      <c r="D786" s="12" t="s">
        <v>2071</v>
      </c>
      <c r="E786" s="13" t="s">
        <v>2114</v>
      </c>
      <c r="F786" s="139" t="s">
        <v>2078</v>
      </c>
      <c r="G786" s="12"/>
      <c r="H786" s="12"/>
      <c r="I786" s="17">
        <v>624</v>
      </c>
      <c r="J786" s="11" t="s">
        <v>2581</v>
      </c>
      <c r="K786" s="12"/>
      <c r="L786" s="12"/>
    </row>
    <row r="787" spans="2:12" ht="31.2">
      <c r="B787" s="11" t="s">
        <v>2115</v>
      </c>
      <c r="C787" s="12">
        <v>81001210913</v>
      </c>
      <c r="D787" s="12" t="s">
        <v>2071</v>
      </c>
      <c r="E787" s="13" t="s">
        <v>2116</v>
      </c>
      <c r="F787" s="139" t="s">
        <v>2078</v>
      </c>
      <c r="G787" s="12"/>
      <c r="H787" s="12"/>
      <c r="I787" s="17">
        <v>406</v>
      </c>
      <c r="J787" s="11" t="s">
        <v>2582</v>
      </c>
      <c r="K787" s="12"/>
      <c r="L787" s="12"/>
    </row>
    <row r="788" spans="2:12" ht="31.2">
      <c r="B788" s="11" t="s">
        <v>2117</v>
      </c>
      <c r="C788" s="12">
        <v>81001210913</v>
      </c>
      <c r="D788" s="12" t="s">
        <v>2071</v>
      </c>
      <c r="E788" s="13" t="s">
        <v>2118</v>
      </c>
      <c r="F788" s="139" t="s">
        <v>2078</v>
      </c>
      <c r="G788" s="12"/>
      <c r="H788" s="12"/>
      <c r="I788" s="17">
        <v>450</v>
      </c>
      <c r="J788" s="11" t="s">
        <v>2583</v>
      </c>
      <c r="K788" s="12"/>
      <c r="L788" s="12"/>
    </row>
    <row r="789" spans="2:12" ht="62.4">
      <c r="B789" s="11" t="s">
        <v>2119</v>
      </c>
      <c r="C789" s="12">
        <v>81001210913</v>
      </c>
      <c r="D789" s="12" t="s">
        <v>2071</v>
      </c>
      <c r="E789" s="13" t="s">
        <v>2120</v>
      </c>
      <c r="F789" s="139" t="s">
        <v>2078</v>
      </c>
      <c r="G789" s="12"/>
      <c r="H789" s="12"/>
      <c r="I789" s="17">
        <v>1470</v>
      </c>
      <c r="J789" s="11" t="s">
        <v>2582</v>
      </c>
      <c r="K789" s="12"/>
      <c r="L789" s="12"/>
    </row>
    <row r="790" spans="2:12" ht="62.4">
      <c r="B790" s="11" t="s">
        <v>2121</v>
      </c>
      <c r="C790" s="12">
        <v>81001210913</v>
      </c>
      <c r="D790" s="12" t="s">
        <v>2071</v>
      </c>
      <c r="E790" s="13" t="s">
        <v>2122</v>
      </c>
      <c r="F790" s="139" t="s">
        <v>2078</v>
      </c>
      <c r="G790" s="12"/>
      <c r="H790" s="12"/>
      <c r="I790" s="17">
        <v>588</v>
      </c>
      <c r="J790" s="11" t="s">
        <v>2582</v>
      </c>
      <c r="K790" s="12"/>
      <c r="L790" s="12"/>
    </row>
    <row r="791" spans="2:12" ht="31.2">
      <c r="B791" s="11" t="s">
        <v>2123</v>
      </c>
      <c r="C791" s="12">
        <v>81001210913</v>
      </c>
      <c r="D791" s="12" t="s">
        <v>2071</v>
      </c>
      <c r="E791" s="13" t="s">
        <v>2124</v>
      </c>
      <c r="F791" s="139" t="s">
        <v>2078</v>
      </c>
      <c r="G791" s="12"/>
      <c r="H791" s="12"/>
      <c r="I791" s="17">
        <v>135</v>
      </c>
      <c r="J791" s="11" t="s">
        <v>2583</v>
      </c>
      <c r="K791" s="12"/>
      <c r="L791" s="12"/>
    </row>
    <row r="792" spans="2:12" ht="46.8">
      <c r="B792" s="11" t="s">
        <v>2125</v>
      </c>
      <c r="C792" s="12">
        <v>81001210913</v>
      </c>
      <c r="D792" s="12" t="s">
        <v>2071</v>
      </c>
      <c r="E792" s="13" t="s">
        <v>2126</v>
      </c>
      <c r="F792" s="139" t="s">
        <v>2078</v>
      </c>
      <c r="G792" s="12"/>
      <c r="H792" s="12"/>
      <c r="I792" s="15">
        <v>2757.04</v>
      </c>
      <c r="J792" s="11" t="s">
        <v>2584</v>
      </c>
      <c r="K792" s="12"/>
      <c r="L792" s="12"/>
    </row>
    <row r="793" spans="2:12" ht="78">
      <c r="B793" s="11" t="s">
        <v>2127</v>
      </c>
      <c r="C793" s="12">
        <v>81001210913</v>
      </c>
      <c r="D793" s="12" t="s">
        <v>2071</v>
      </c>
      <c r="E793" s="13" t="s">
        <v>2128</v>
      </c>
      <c r="F793" s="139" t="s">
        <v>2078</v>
      </c>
      <c r="G793" s="12"/>
      <c r="H793" s="12"/>
      <c r="I793" s="16">
        <v>3000</v>
      </c>
      <c r="J793" s="11" t="s">
        <v>2585</v>
      </c>
      <c r="K793" s="12"/>
      <c r="L793" s="12"/>
    </row>
    <row r="794" spans="2:12" ht="31.2">
      <c r="B794" s="11" t="s">
        <v>2129</v>
      </c>
      <c r="C794" s="12">
        <v>81001210913</v>
      </c>
      <c r="D794" s="12" t="s">
        <v>2071</v>
      </c>
      <c r="E794" s="13" t="s">
        <v>2130</v>
      </c>
      <c r="F794" s="139" t="s">
        <v>2078</v>
      </c>
      <c r="G794" s="12"/>
      <c r="H794" s="12"/>
      <c r="I794" s="16">
        <v>10000</v>
      </c>
      <c r="J794" s="11" t="s">
        <v>2586</v>
      </c>
      <c r="K794" s="12"/>
      <c r="L794" s="12"/>
    </row>
    <row r="795" spans="2:12" ht="31.2">
      <c r="B795" s="11" t="s">
        <v>2131</v>
      </c>
      <c r="C795" s="12">
        <v>81001210913</v>
      </c>
      <c r="D795" s="12" t="s">
        <v>2071</v>
      </c>
      <c r="E795" s="13" t="s">
        <v>2132</v>
      </c>
      <c r="F795" s="139" t="s">
        <v>2078</v>
      </c>
      <c r="G795" s="12"/>
      <c r="H795" s="12"/>
      <c r="I795" s="17">
        <v>2500</v>
      </c>
      <c r="J795" s="11" t="s">
        <v>2587</v>
      </c>
      <c r="K795" s="12"/>
      <c r="L795" s="12"/>
    </row>
    <row r="796" spans="2:12" ht="46.8">
      <c r="B796" s="11" t="s">
        <v>2133</v>
      </c>
      <c r="C796" s="12">
        <v>81001210913</v>
      </c>
      <c r="D796" s="12" t="s">
        <v>2071</v>
      </c>
      <c r="E796" s="13" t="s">
        <v>2134</v>
      </c>
      <c r="F796" s="139" t="s">
        <v>2135</v>
      </c>
      <c r="G796" s="12"/>
      <c r="H796" s="12"/>
      <c r="I796" s="17">
        <v>20000</v>
      </c>
      <c r="J796" s="11" t="s">
        <v>2588</v>
      </c>
      <c r="K796" s="12"/>
      <c r="L796" s="12"/>
    </row>
    <row r="797" spans="2:12" ht="31.2">
      <c r="B797" s="11" t="s">
        <v>2136</v>
      </c>
      <c r="C797" s="12">
        <v>81001210913</v>
      </c>
      <c r="D797" s="12" t="s">
        <v>2071</v>
      </c>
      <c r="E797" s="13" t="s">
        <v>2137</v>
      </c>
      <c r="F797" s="139" t="s">
        <v>2078</v>
      </c>
      <c r="G797" s="12"/>
      <c r="H797" s="12"/>
      <c r="I797" s="17">
        <v>492</v>
      </c>
      <c r="J797" s="11" t="s">
        <v>2589</v>
      </c>
      <c r="K797" s="12"/>
      <c r="L797" s="12"/>
    </row>
    <row r="798" spans="2:12" ht="31.2">
      <c r="B798" s="11" t="s">
        <v>2138</v>
      </c>
      <c r="C798" s="12">
        <v>81001210913</v>
      </c>
      <c r="D798" s="12" t="s">
        <v>2071</v>
      </c>
      <c r="E798" s="13" t="s">
        <v>1721</v>
      </c>
      <c r="F798" s="139" t="s">
        <v>2078</v>
      </c>
      <c r="G798" s="12"/>
      <c r="H798" s="12"/>
      <c r="I798" s="17">
        <v>100</v>
      </c>
      <c r="J798" s="11" t="s">
        <v>2590</v>
      </c>
      <c r="K798" s="12"/>
      <c r="L798" s="12"/>
    </row>
    <row r="799" spans="2:12" ht="46.8">
      <c r="B799" s="11" t="s">
        <v>2139</v>
      </c>
      <c r="C799" s="12">
        <v>81001210913</v>
      </c>
      <c r="D799" s="12" t="s">
        <v>2071</v>
      </c>
      <c r="E799" s="13" t="s">
        <v>2140</v>
      </c>
      <c r="F799" s="139" t="s">
        <v>2078</v>
      </c>
      <c r="G799" s="12"/>
      <c r="H799" s="12"/>
      <c r="I799" s="17">
        <v>1000</v>
      </c>
      <c r="J799" s="11" t="s">
        <v>2591</v>
      </c>
      <c r="K799" s="12"/>
      <c r="L799" s="12"/>
    </row>
    <row r="800" spans="2:12" ht="31.2">
      <c r="B800" s="11" t="s">
        <v>2141</v>
      </c>
      <c r="C800" s="12">
        <v>81001210913</v>
      </c>
      <c r="D800" s="12" t="s">
        <v>2071</v>
      </c>
      <c r="E800" s="13" t="s">
        <v>2142</v>
      </c>
      <c r="F800" s="139" t="s">
        <v>2078</v>
      </c>
      <c r="G800" s="12"/>
      <c r="H800" s="12"/>
      <c r="I800" s="17">
        <v>150</v>
      </c>
      <c r="J800" s="11" t="s">
        <v>2141</v>
      </c>
      <c r="K800" s="12"/>
      <c r="L800" s="12"/>
    </row>
    <row r="801" spans="2:12" ht="46.8">
      <c r="B801" s="11" t="s">
        <v>2143</v>
      </c>
      <c r="C801" s="12">
        <v>81001210913</v>
      </c>
      <c r="D801" s="12" t="s">
        <v>2071</v>
      </c>
      <c r="E801" s="13" t="s">
        <v>2144</v>
      </c>
      <c r="F801" s="139" t="s">
        <v>2078</v>
      </c>
      <c r="G801" s="12"/>
      <c r="H801" s="12"/>
      <c r="I801" s="17">
        <v>150</v>
      </c>
      <c r="J801" s="11" t="s">
        <v>2143</v>
      </c>
      <c r="K801" s="12"/>
      <c r="L801" s="12"/>
    </row>
    <row r="802" spans="2:12" ht="46.8">
      <c r="B802" s="11" t="s">
        <v>2145</v>
      </c>
      <c r="C802" s="12">
        <v>81001210913</v>
      </c>
      <c r="D802" s="12" t="s">
        <v>2071</v>
      </c>
      <c r="E802" s="13" t="s">
        <v>2146</v>
      </c>
      <c r="F802" s="139" t="s">
        <v>2078</v>
      </c>
      <c r="G802" s="12"/>
      <c r="H802" s="12"/>
      <c r="I802" s="17">
        <v>200</v>
      </c>
      <c r="J802" s="11" t="s">
        <v>2145</v>
      </c>
      <c r="K802" s="12"/>
      <c r="L802" s="12"/>
    </row>
    <row r="803" spans="2:12" ht="46.8">
      <c r="B803" s="11" t="s">
        <v>2147</v>
      </c>
      <c r="C803" s="12">
        <v>81001210913</v>
      </c>
      <c r="D803" s="12" t="s">
        <v>2071</v>
      </c>
      <c r="E803" s="13" t="s">
        <v>2148</v>
      </c>
      <c r="F803" s="139" t="s">
        <v>2078</v>
      </c>
      <c r="G803" s="12"/>
      <c r="H803" s="12"/>
      <c r="I803" s="17">
        <v>100</v>
      </c>
      <c r="J803" s="11" t="s">
        <v>2147</v>
      </c>
      <c r="K803" s="12"/>
      <c r="L803" s="12"/>
    </row>
    <row r="804" spans="2:12" ht="78">
      <c r="B804" s="11" t="s">
        <v>2149</v>
      </c>
      <c r="C804" s="12">
        <v>81001210913</v>
      </c>
      <c r="D804" s="12" t="s">
        <v>2071</v>
      </c>
      <c r="E804" s="13" t="s">
        <v>2150</v>
      </c>
      <c r="F804" s="139" t="s">
        <v>2078</v>
      </c>
      <c r="G804" s="12"/>
      <c r="H804" s="12"/>
      <c r="I804" s="17">
        <v>100</v>
      </c>
      <c r="J804" s="11" t="s">
        <v>2149</v>
      </c>
      <c r="K804" s="12"/>
      <c r="L804" s="12"/>
    </row>
    <row r="805" spans="2:12" ht="62.4">
      <c r="B805" s="11" t="s">
        <v>2151</v>
      </c>
      <c r="C805" s="12">
        <v>81001210913</v>
      </c>
      <c r="D805" s="12" t="s">
        <v>2071</v>
      </c>
      <c r="E805" s="13" t="s">
        <v>2152</v>
      </c>
      <c r="F805" s="139" t="s">
        <v>2078</v>
      </c>
      <c r="G805" s="12"/>
      <c r="H805" s="12"/>
      <c r="I805" s="17">
        <v>150</v>
      </c>
      <c r="J805" s="11" t="s">
        <v>2151</v>
      </c>
      <c r="K805" s="12"/>
      <c r="L805" s="12"/>
    </row>
    <row r="806" spans="2:12" ht="62.4">
      <c r="B806" s="11" t="s">
        <v>2153</v>
      </c>
      <c r="C806" s="12">
        <v>81001210913</v>
      </c>
      <c r="D806" s="12" t="s">
        <v>2071</v>
      </c>
      <c r="E806" s="13" t="s">
        <v>2154</v>
      </c>
      <c r="F806" s="139" t="s">
        <v>2078</v>
      </c>
      <c r="G806" s="12"/>
      <c r="H806" s="12"/>
      <c r="I806" s="17">
        <v>100</v>
      </c>
      <c r="J806" s="11" t="s">
        <v>2153</v>
      </c>
      <c r="K806" s="12"/>
      <c r="L806" s="12"/>
    </row>
    <row r="807" spans="2:12" ht="62.4">
      <c r="B807" s="11" t="s">
        <v>2155</v>
      </c>
      <c r="C807" s="12">
        <v>81001210913</v>
      </c>
      <c r="D807" s="12" t="s">
        <v>2071</v>
      </c>
      <c r="E807" s="13" t="s">
        <v>2156</v>
      </c>
      <c r="F807" s="139" t="s">
        <v>2078</v>
      </c>
      <c r="G807" s="12"/>
      <c r="H807" s="12"/>
      <c r="I807" s="17">
        <v>6000</v>
      </c>
      <c r="J807" s="11" t="s">
        <v>2155</v>
      </c>
      <c r="K807" s="12"/>
      <c r="L807" s="12"/>
    </row>
    <row r="808" spans="2:12" ht="78">
      <c r="B808" s="11" t="s">
        <v>2157</v>
      </c>
      <c r="C808" s="12">
        <v>81001210913</v>
      </c>
      <c r="D808" s="12" t="s">
        <v>2071</v>
      </c>
      <c r="E808" s="13" t="s">
        <v>2158</v>
      </c>
      <c r="F808" s="139" t="s">
        <v>2078</v>
      </c>
      <c r="G808" s="12"/>
      <c r="H808" s="12"/>
      <c r="I808" s="15">
        <v>4330</v>
      </c>
      <c r="J808" s="11" t="s">
        <v>2157</v>
      </c>
      <c r="K808" s="12"/>
      <c r="L808" s="12"/>
    </row>
    <row r="809" spans="2:12" ht="31.2">
      <c r="B809" s="11" t="s">
        <v>2159</v>
      </c>
      <c r="C809" s="12">
        <v>81001210913</v>
      </c>
      <c r="D809" s="12" t="s">
        <v>2071</v>
      </c>
      <c r="E809" s="13" t="s">
        <v>2160</v>
      </c>
      <c r="F809" s="139" t="s">
        <v>2078</v>
      </c>
      <c r="G809" s="12"/>
      <c r="H809" s="12"/>
      <c r="I809" s="17">
        <v>66</v>
      </c>
      <c r="J809" s="11" t="s">
        <v>2159</v>
      </c>
      <c r="K809" s="12"/>
      <c r="L809" s="12"/>
    </row>
    <row r="810" spans="2:12" ht="31.2">
      <c r="B810" s="11" t="s">
        <v>2161</v>
      </c>
      <c r="C810" s="12">
        <v>81001210913</v>
      </c>
      <c r="D810" s="12" t="s">
        <v>2071</v>
      </c>
      <c r="E810" s="13" t="s">
        <v>2162</v>
      </c>
      <c r="F810" s="139" t="s">
        <v>2078</v>
      </c>
      <c r="G810" s="12"/>
      <c r="H810" s="12"/>
      <c r="I810" s="17">
        <v>3</v>
      </c>
      <c r="J810" s="11" t="s">
        <v>2161</v>
      </c>
      <c r="K810" s="12"/>
      <c r="L810" s="12"/>
    </row>
    <row r="811" spans="2:12" ht="62.4">
      <c r="B811" s="11" t="s">
        <v>2163</v>
      </c>
      <c r="C811" s="12">
        <v>81001210913</v>
      </c>
      <c r="D811" s="12" t="s">
        <v>2071</v>
      </c>
      <c r="E811" s="13" t="s">
        <v>2164</v>
      </c>
      <c r="F811" s="139" t="s">
        <v>2078</v>
      </c>
      <c r="G811" s="12"/>
      <c r="H811" s="12"/>
      <c r="I811" s="17">
        <v>299</v>
      </c>
      <c r="J811" s="11" t="s">
        <v>2163</v>
      </c>
      <c r="K811" s="12"/>
      <c r="L811" s="12"/>
    </row>
    <row r="812" spans="2:12" ht="62.4">
      <c r="B812" s="11" t="s">
        <v>2165</v>
      </c>
      <c r="C812" s="12">
        <v>81001210913</v>
      </c>
      <c r="D812" s="12" t="s">
        <v>2071</v>
      </c>
      <c r="E812" s="13" t="s">
        <v>2166</v>
      </c>
      <c r="F812" s="139" t="s">
        <v>2078</v>
      </c>
      <c r="G812" s="12"/>
      <c r="H812" s="12"/>
      <c r="I812" s="17">
        <v>114</v>
      </c>
      <c r="J812" s="11" t="s">
        <v>2165</v>
      </c>
      <c r="K812" s="12"/>
      <c r="L812" s="12"/>
    </row>
    <row r="813" spans="2:12" ht="46.8">
      <c r="B813" s="11" t="s">
        <v>2167</v>
      </c>
      <c r="C813" s="12">
        <v>81001210913</v>
      </c>
      <c r="D813" s="12" t="s">
        <v>2071</v>
      </c>
      <c r="E813" s="13" t="s">
        <v>2168</v>
      </c>
      <c r="F813" s="139" t="s">
        <v>2078</v>
      </c>
      <c r="G813" s="12"/>
      <c r="H813" s="12"/>
      <c r="I813" s="17">
        <v>220</v>
      </c>
      <c r="J813" s="11" t="s">
        <v>2167</v>
      </c>
      <c r="K813" s="12"/>
      <c r="L813" s="12"/>
    </row>
    <row r="814" spans="2:12" ht="46.8">
      <c r="B814" s="11" t="s">
        <v>2169</v>
      </c>
      <c r="C814" s="12">
        <v>81001210913</v>
      </c>
      <c r="D814" s="12" t="s">
        <v>2071</v>
      </c>
      <c r="E814" s="13" t="s">
        <v>2170</v>
      </c>
      <c r="F814" s="139" t="s">
        <v>2078</v>
      </c>
      <c r="G814" s="12"/>
      <c r="H814" s="12"/>
      <c r="I814" s="17">
        <v>16</v>
      </c>
      <c r="J814" s="11" t="s">
        <v>2169</v>
      </c>
      <c r="K814" s="12"/>
      <c r="L814" s="12"/>
    </row>
    <row r="815" spans="2:12" ht="46.8">
      <c r="B815" s="11" t="s">
        <v>2171</v>
      </c>
      <c r="C815" s="12">
        <v>81001210913</v>
      </c>
      <c r="D815" s="12" t="s">
        <v>2071</v>
      </c>
      <c r="E815" s="13" t="s">
        <v>2172</v>
      </c>
      <c r="F815" s="139" t="s">
        <v>2078</v>
      </c>
      <c r="G815" s="12"/>
      <c r="H815" s="12"/>
      <c r="I815" s="17">
        <v>1000</v>
      </c>
      <c r="J815" s="11" t="s">
        <v>2171</v>
      </c>
      <c r="K815" s="12"/>
      <c r="L815" s="12"/>
    </row>
    <row r="816" spans="2:12" ht="46.8">
      <c r="B816" s="11" t="s">
        <v>2173</v>
      </c>
      <c r="C816" s="12">
        <v>81001210913</v>
      </c>
      <c r="D816" s="12" t="s">
        <v>2071</v>
      </c>
      <c r="E816" s="13" t="s">
        <v>2140</v>
      </c>
      <c r="F816" s="139" t="s">
        <v>2078</v>
      </c>
      <c r="G816" s="12"/>
      <c r="H816" s="12"/>
      <c r="I816" s="17">
        <v>1000</v>
      </c>
      <c r="J816" s="11" t="s">
        <v>2592</v>
      </c>
      <c r="K816" s="12"/>
      <c r="L816" s="12"/>
    </row>
    <row r="817" spans="2:12" ht="62.4">
      <c r="B817" s="11" t="s">
        <v>2174</v>
      </c>
      <c r="C817" s="12">
        <v>81001210913</v>
      </c>
      <c r="D817" s="12" t="s">
        <v>2071</v>
      </c>
      <c r="E817" s="13" t="s">
        <v>2175</v>
      </c>
      <c r="F817" s="139" t="s">
        <v>2078</v>
      </c>
      <c r="G817" s="12"/>
      <c r="H817" s="12"/>
      <c r="I817" s="17">
        <v>3000</v>
      </c>
      <c r="J817" s="11" t="s">
        <v>2593</v>
      </c>
      <c r="K817" s="12"/>
      <c r="L817" s="12"/>
    </row>
    <row r="818" spans="2:12" ht="46.8">
      <c r="B818" s="11" t="s">
        <v>2176</v>
      </c>
      <c r="C818" s="12">
        <v>81001210913</v>
      </c>
      <c r="D818" s="12" t="s">
        <v>2071</v>
      </c>
      <c r="E818" s="13" t="s">
        <v>2177</v>
      </c>
      <c r="F818" s="139" t="s">
        <v>2073</v>
      </c>
      <c r="G818" s="12"/>
      <c r="H818" s="12"/>
      <c r="I818" s="17">
        <v>2200</v>
      </c>
      <c r="J818" s="11" t="s">
        <v>2593</v>
      </c>
      <c r="K818" s="12"/>
      <c r="L818" s="12"/>
    </row>
    <row r="819" spans="2:12" ht="46.8">
      <c r="B819" s="11" t="s">
        <v>2178</v>
      </c>
      <c r="C819" s="12">
        <v>81001210913</v>
      </c>
      <c r="D819" s="12" t="s">
        <v>2071</v>
      </c>
      <c r="E819" s="13" t="s">
        <v>2179</v>
      </c>
      <c r="F819" s="139" t="s">
        <v>2073</v>
      </c>
      <c r="G819" s="12"/>
      <c r="H819" s="12"/>
      <c r="I819" s="17">
        <v>654</v>
      </c>
      <c r="J819" s="11" t="s">
        <v>2594</v>
      </c>
      <c r="K819" s="12"/>
      <c r="L819" s="12"/>
    </row>
    <row r="820" spans="2:12" ht="31.2">
      <c r="B820" s="11" t="s">
        <v>2180</v>
      </c>
      <c r="C820" s="12">
        <v>81001210913</v>
      </c>
      <c r="D820" s="12" t="s">
        <v>2071</v>
      </c>
      <c r="E820" s="13" t="s">
        <v>2181</v>
      </c>
      <c r="F820" s="139" t="s">
        <v>2073</v>
      </c>
      <c r="G820" s="12"/>
      <c r="H820" s="12"/>
      <c r="I820" s="17">
        <v>2500</v>
      </c>
      <c r="J820" s="11" t="s">
        <v>2595</v>
      </c>
      <c r="K820" s="12"/>
      <c r="L820" s="12"/>
    </row>
    <row r="821" spans="2:12" ht="46.8">
      <c r="B821" s="11" t="s">
        <v>2182</v>
      </c>
      <c r="C821" s="12">
        <v>81001210913</v>
      </c>
      <c r="D821" s="12" t="s">
        <v>2071</v>
      </c>
      <c r="E821" s="13" t="s">
        <v>2183</v>
      </c>
      <c r="F821" s="139" t="s">
        <v>2073</v>
      </c>
      <c r="G821" s="12"/>
      <c r="H821" s="12"/>
      <c r="I821" s="17">
        <v>10000</v>
      </c>
      <c r="J821" s="11" t="s">
        <v>2595</v>
      </c>
      <c r="K821" s="12"/>
      <c r="L821" s="12"/>
    </row>
    <row r="822" spans="2:12" ht="62.4">
      <c r="B822" s="11" t="s">
        <v>2184</v>
      </c>
      <c r="C822" s="12">
        <v>81001210913</v>
      </c>
      <c r="D822" s="12" t="s">
        <v>2071</v>
      </c>
      <c r="E822" s="18" t="s">
        <v>2185</v>
      </c>
      <c r="F822" s="24" t="s">
        <v>2186</v>
      </c>
      <c r="G822" s="12" t="s">
        <v>2667</v>
      </c>
      <c r="H822" s="12" t="s">
        <v>2659</v>
      </c>
      <c r="I822" s="17">
        <v>18000</v>
      </c>
      <c r="J822" s="11" t="s">
        <v>2596</v>
      </c>
      <c r="K822" s="12"/>
      <c r="L822" s="12"/>
    </row>
    <row r="823" spans="2:12" ht="31.2">
      <c r="B823" s="11" t="s">
        <v>2187</v>
      </c>
      <c r="C823" s="12">
        <v>81001210913</v>
      </c>
      <c r="D823" s="12" t="s">
        <v>2071</v>
      </c>
      <c r="E823" s="13" t="s">
        <v>2188</v>
      </c>
      <c r="F823" s="139" t="s">
        <v>2078</v>
      </c>
      <c r="G823" s="12"/>
      <c r="H823" s="12"/>
      <c r="I823" s="17">
        <v>400</v>
      </c>
      <c r="J823" s="11" t="s">
        <v>2596</v>
      </c>
      <c r="K823" s="12"/>
      <c r="L823" s="12"/>
    </row>
    <row r="824" spans="2:12" ht="46.8">
      <c r="B824" s="11" t="s">
        <v>2189</v>
      </c>
      <c r="C824" s="12">
        <v>81001210913</v>
      </c>
      <c r="D824" s="12" t="s">
        <v>2071</v>
      </c>
      <c r="E824" s="13" t="s">
        <v>2190</v>
      </c>
      <c r="F824" s="139" t="s">
        <v>2078</v>
      </c>
      <c r="G824" s="12"/>
      <c r="H824" s="12"/>
      <c r="I824" s="17">
        <v>1228.78</v>
      </c>
      <c r="J824" s="11" t="s">
        <v>2597</v>
      </c>
      <c r="K824" s="12"/>
      <c r="L824" s="12"/>
    </row>
    <row r="825" spans="2:12" ht="46.8">
      <c r="B825" s="11" t="s">
        <v>2191</v>
      </c>
      <c r="C825" s="12">
        <v>81001210913</v>
      </c>
      <c r="D825" s="12" t="s">
        <v>2071</v>
      </c>
      <c r="E825" s="13" t="s">
        <v>2192</v>
      </c>
      <c r="F825" s="139" t="s">
        <v>2193</v>
      </c>
      <c r="G825" s="12"/>
      <c r="H825" s="12"/>
      <c r="I825" s="17">
        <v>3500</v>
      </c>
      <c r="J825" s="11" t="s">
        <v>2598</v>
      </c>
      <c r="K825" s="12"/>
      <c r="L825" s="12"/>
    </row>
    <row r="826" spans="2:12" ht="31.2">
      <c r="B826" s="11" t="s">
        <v>2194</v>
      </c>
      <c r="C826" s="12">
        <v>81001210913</v>
      </c>
      <c r="D826" s="12" t="s">
        <v>2071</v>
      </c>
      <c r="E826" s="13" t="s">
        <v>2195</v>
      </c>
      <c r="F826" s="139" t="s">
        <v>2073</v>
      </c>
      <c r="G826" s="12"/>
      <c r="H826" s="12"/>
      <c r="I826" s="17">
        <v>600</v>
      </c>
      <c r="J826" s="11" t="s">
        <v>2599</v>
      </c>
      <c r="K826" s="12"/>
      <c r="L826" s="12"/>
    </row>
    <row r="827" spans="2:12" ht="46.8">
      <c r="B827" s="11" t="s">
        <v>2196</v>
      </c>
      <c r="C827" s="12">
        <v>81001210913</v>
      </c>
      <c r="D827" s="12" t="s">
        <v>2071</v>
      </c>
      <c r="E827" s="13" t="s">
        <v>2197</v>
      </c>
      <c r="F827" s="139" t="s">
        <v>2078</v>
      </c>
      <c r="G827" s="12"/>
      <c r="H827" s="12"/>
      <c r="I827" s="17">
        <v>1050</v>
      </c>
      <c r="J827" s="11" t="s">
        <v>2600</v>
      </c>
      <c r="K827" s="12"/>
      <c r="L827" s="12"/>
    </row>
    <row r="828" spans="2:12" ht="31.2">
      <c r="B828" s="11" t="s">
        <v>2198</v>
      </c>
      <c r="C828" s="12">
        <v>81001210913</v>
      </c>
      <c r="D828" s="12" t="s">
        <v>2071</v>
      </c>
      <c r="E828" s="13" t="s">
        <v>2199</v>
      </c>
      <c r="F828" s="139" t="s">
        <v>2078</v>
      </c>
      <c r="G828" s="12"/>
      <c r="H828" s="12"/>
      <c r="I828" s="17">
        <v>1300</v>
      </c>
      <c r="J828" s="11" t="s">
        <v>2600</v>
      </c>
      <c r="K828" s="12"/>
      <c r="L828" s="12"/>
    </row>
    <row r="829" spans="2:12" ht="31.2">
      <c r="B829" s="11" t="s">
        <v>2200</v>
      </c>
      <c r="C829" s="12">
        <v>81001210913</v>
      </c>
      <c r="D829" s="12" t="s">
        <v>2071</v>
      </c>
      <c r="E829" s="13" t="s">
        <v>2201</v>
      </c>
      <c r="F829" s="139" t="s">
        <v>2073</v>
      </c>
      <c r="G829" s="12"/>
      <c r="H829" s="12"/>
      <c r="I829" s="17">
        <v>3090</v>
      </c>
      <c r="J829" s="11" t="s">
        <v>2601</v>
      </c>
      <c r="K829" s="12"/>
      <c r="L829" s="12"/>
    </row>
    <row r="830" spans="2:12" ht="15.6">
      <c r="B830" s="11"/>
      <c r="C830" s="12"/>
      <c r="D830" s="12"/>
      <c r="E830" s="13"/>
      <c r="F830" s="139"/>
      <c r="G830" s="12"/>
      <c r="H830" s="12"/>
      <c r="I830" s="17">
        <v>13000</v>
      </c>
      <c r="J830" s="11"/>
      <c r="K830" s="12"/>
      <c r="L830" s="12"/>
    </row>
    <row r="831" spans="2:12" ht="62.4">
      <c r="B831" s="11" t="s">
        <v>2202</v>
      </c>
      <c r="C831" s="12">
        <v>81001210913</v>
      </c>
      <c r="D831" s="12" t="s">
        <v>2071</v>
      </c>
      <c r="E831" s="13" t="s">
        <v>2203</v>
      </c>
      <c r="F831" s="139" t="s">
        <v>2078</v>
      </c>
      <c r="G831" s="12"/>
      <c r="H831" s="12"/>
      <c r="I831" s="17">
        <v>3800</v>
      </c>
      <c r="J831" s="27" t="s">
        <v>2668</v>
      </c>
      <c r="K831" s="12"/>
      <c r="L831" s="12"/>
    </row>
    <row r="832" spans="2:12" ht="46.8">
      <c r="B832" s="11" t="s">
        <v>2204</v>
      </c>
      <c r="C832" s="12">
        <v>81001210913</v>
      </c>
      <c r="D832" s="12"/>
      <c r="E832" s="13" t="s">
        <v>2205</v>
      </c>
      <c r="F832" s="139" t="s">
        <v>2078</v>
      </c>
      <c r="G832" s="12"/>
      <c r="H832" s="12"/>
      <c r="I832" s="17">
        <v>2150</v>
      </c>
      <c r="J832" s="27" t="s">
        <v>2668</v>
      </c>
      <c r="K832" s="12"/>
      <c r="L832" s="12"/>
    </row>
    <row r="833" spans="2:12" ht="31.2">
      <c r="B833" s="11" t="s">
        <v>2206</v>
      </c>
      <c r="C833" s="12">
        <v>81001210913</v>
      </c>
      <c r="D833" s="12" t="s">
        <v>2207</v>
      </c>
      <c r="E833" s="13" t="s">
        <v>2208</v>
      </c>
      <c r="F833" s="139" t="s">
        <v>2078</v>
      </c>
      <c r="G833" s="12"/>
      <c r="H833" s="12"/>
      <c r="I833" s="17">
        <v>350</v>
      </c>
      <c r="J833" s="27" t="s">
        <v>2669</v>
      </c>
      <c r="K833" s="12"/>
      <c r="L833" s="12"/>
    </row>
    <row r="834" spans="2:12" ht="31.2">
      <c r="B834" s="11" t="s">
        <v>2209</v>
      </c>
      <c r="C834" s="12">
        <v>81001210913</v>
      </c>
      <c r="D834" s="12" t="s">
        <v>2207</v>
      </c>
      <c r="E834" s="13" t="s">
        <v>2210</v>
      </c>
      <c r="F834" s="139" t="s">
        <v>2078</v>
      </c>
      <c r="G834" s="12"/>
      <c r="H834" s="12"/>
      <c r="I834" s="17">
        <v>10000</v>
      </c>
      <c r="J834" s="27" t="s">
        <v>2670</v>
      </c>
      <c r="K834" s="12"/>
      <c r="L834" s="12"/>
    </row>
    <row r="835" spans="2:12" ht="46.8">
      <c r="B835" s="11" t="s">
        <v>2211</v>
      </c>
      <c r="C835" s="12">
        <v>81001210913</v>
      </c>
      <c r="D835" s="12" t="s">
        <v>2207</v>
      </c>
      <c r="E835" s="13" t="s">
        <v>2212</v>
      </c>
      <c r="F835" s="139" t="s">
        <v>2078</v>
      </c>
      <c r="G835" s="12"/>
      <c r="H835" s="12"/>
      <c r="I835" s="17">
        <v>300</v>
      </c>
      <c r="J835" s="27" t="s">
        <v>2671</v>
      </c>
      <c r="K835" s="12"/>
      <c r="L835" s="12"/>
    </row>
    <row r="836" spans="2:12" ht="124.8">
      <c r="B836" s="11" t="s">
        <v>2213</v>
      </c>
      <c r="C836" s="12">
        <v>81001210913</v>
      </c>
      <c r="D836" s="12" t="s">
        <v>2207</v>
      </c>
      <c r="E836" s="18" t="s">
        <v>2214</v>
      </c>
      <c r="F836" s="24" t="s">
        <v>1529</v>
      </c>
      <c r="G836" s="10" t="s">
        <v>2666</v>
      </c>
      <c r="H836" s="12" t="s">
        <v>2660</v>
      </c>
      <c r="I836" s="17">
        <v>9000</v>
      </c>
      <c r="J836" s="27" t="s">
        <v>2672</v>
      </c>
      <c r="K836" s="12"/>
      <c r="L836" s="12"/>
    </row>
    <row r="837" spans="2:12" ht="46.8">
      <c r="B837" s="11" t="s">
        <v>2215</v>
      </c>
      <c r="C837" s="12">
        <v>81001210913</v>
      </c>
      <c r="D837" s="12" t="s">
        <v>2207</v>
      </c>
      <c r="E837" s="13" t="s">
        <v>2216</v>
      </c>
      <c r="F837" s="139" t="s">
        <v>2078</v>
      </c>
      <c r="G837" s="12"/>
      <c r="H837" s="12"/>
      <c r="I837" s="17">
        <v>10000</v>
      </c>
      <c r="J837" s="27" t="s">
        <v>2673</v>
      </c>
      <c r="K837" s="12"/>
      <c r="L837" s="12"/>
    </row>
    <row r="838" spans="2:12" ht="46.8">
      <c r="B838" s="11" t="s">
        <v>2217</v>
      </c>
      <c r="C838" s="12">
        <v>81001210913</v>
      </c>
      <c r="D838" s="12" t="s">
        <v>2207</v>
      </c>
      <c r="E838" s="13" t="s">
        <v>2218</v>
      </c>
      <c r="F838" s="139" t="s">
        <v>2078</v>
      </c>
      <c r="G838" s="12"/>
      <c r="H838" s="12"/>
      <c r="I838" s="17">
        <v>1000</v>
      </c>
      <c r="J838" s="27" t="s">
        <v>2673</v>
      </c>
      <c r="K838" s="12"/>
      <c r="L838" s="12"/>
    </row>
    <row r="839" spans="2:12" ht="62.4">
      <c r="B839" s="11" t="s">
        <v>2219</v>
      </c>
      <c r="C839" s="12">
        <v>81001210913</v>
      </c>
      <c r="D839" s="12"/>
      <c r="E839" s="13" t="s">
        <v>2220</v>
      </c>
      <c r="F839" s="139" t="s">
        <v>2078</v>
      </c>
      <c r="G839" s="12"/>
      <c r="H839" s="12"/>
      <c r="I839" s="15">
        <v>1306.4000000000001</v>
      </c>
      <c r="J839" s="27" t="s">
        <v>2673</v>
      </c>
      <c r="K839" s="12"/>
      <c r="L839" s="12"/>
    </row>
    <row r="840" spans="2:12" ht="46.8">
      <c r="B840" s="11" t="s">
        <v>2221</v>
      </c>
      <c r="C840" s="12">
        <v>81001210913</v>
      </c>
      <c r="D840" s="12" t="s">
        <v>2207</v>
      </c>
      <c r="E840" s="13" t="s">
        <v>2222</v>
      </c>
      <c r="F840" s="139" t="s">
        <v>2078</v>
      </c>
      <c r="G840" s="12"/>
      <c r="H840" s="12"/>
      <c r="I840" s="17">
        <v>650</v>
      </c>
      <c r="J840" s="27" t="s">
        <v>2672</v>
      </c>
      <c r="K840" s="12"/>
      <c r="L840" s="12"/>
    </row>
    <row r="841" spans="2:12" ht="46.8">
      <c r="B841" s="11" t="s">
        <v>2223</v>
      </c>
      <c r="C841" s="12">
        <v>81001210913</v>
      </c>
      <c r="D841" s="12" t="s">
        <v>2207</v>
      </c>
      <c r="E841" s="13" t="s">
        <v>2224</v>
      </c>
      <c r="F841" s="139" t="s">
        <v>2078</v>
      </c>
      <c r="G841" s="12"/>
      <c r="H841" s="12"/>
      <c r="I841" s="17">
        <v>400</v>
      </c>
      <c r="J841" s="27" t="s">
        <v>2674</v>
      </c>
      <c r="K841" s="12"/>
      <c r="L841" s="12"/>
    </row>
    <row r="842" spans="2:12" ht="46.8">
      <c r="B842" s="11" t="s">
        <v>2225</v>
      </c>
      <c r="C842" s="12">
        <v>81001210913</v>
      </c>
      <c r="D842" s="12" t="s">
        <v>2207</v>
      </c>
      <c r="E842" s="13" t="s">
        <v>2226</v>
      </c>
      <c r="F842" s="139" t="s">
        <v>2078</v>
      </c>
      <c r="G842" s="12"/>
      <c r="H842" s="12"/>
      <c r="I842" s="17">
        <v>700</v>
      </c>
      <c r="J842" s="27" t="s">
        <v>2674</v>
      </c>
      <c r="K842" s="12"/>
      <c r="L842" s="12"/>
    </row>
    <row r="843" spans="2:12" ht="62.4">
      <c r="B843" s="11" t="s">
        <v>2227</v>
      </c>
      <c r="C843" s="12">
        <v>81001210913</v>
      </c>
      <c r="D843" s="12" t="s">
        <v>2207</v>
      </c>
      <c r="E843" s="13" t="s">
        <v>2228</v>
      </c>
      <c r="F843" s="139" t="s">
        <v>2078</v>
      </c>
      <c r="G843" s="12"/>
      <c r="H843" s="12"/>
      <c r="I843" s="17">
        <v>380</v>
      </c>
      <c r="J843" s="27" t="s">
        <v>2674</v>
      </c>
      <c r="K843" s="12"/>
      <c r="L843" s="12"/>
    </row>
    <row r="844" spans="2:12" ht="46.8">
      <c r="B844" s="11" t="s">
        <v>2229</v>
      </c>
      <c r="C844" s="12">
        <v>81001210913</v>
      </c>
      <c r="D844" s="12" t="s">
        <v>2207</v>
      </c>
      <c r="E844" s="13" t="s">
        <v>2190</v>
      </c>
      <c r="F844" s="139" t="s">
        <v>2078</v>
      </c>
      <c r="G844" s="12"/>
      <c r="H844" s="12"/>
      <c r="I844" s="17">
        <v>10000</v>
      </c>
      <c r="J844" s="27" t="s">
        <v>2675</v>
      </c>
      <c r="K844" s="12"/>
      <c r="L844" s="12"/>
    </row>
    <row r="845" spans="2:12" ht="62.4">
      <c r="B845" s="11" t="s">
        <v>2230</v>
      </c>
      <c r="C845" s="12">
        <v>81001210913</v>
      </c>
      <c r="D845" s="12" t="s">
        <v>2071</v>
      </c>
      <c r="E845" s="13" t="s">
        <v>2231</v>
      </c>
      <c r="F845" s="139" t="s">
        <v>2078</v>
      </c>
      <c r="G845" s="12"/>
      <c r="H845" s="12"/>
      <c r="I845" s="17">
        <v>250</v>
      </c>
      <c r="J845" s="27" t="s">
        <v>2674</v>
      </c>
      <c r="K845" s="12"/>
      <c r="L845" s="12"/>
    </row>
    <row r="846" spans="2:12" ht="78">
      <c r="B846" s="11" t="s">
        <v>2232</v>
      </c>
      <c r="C846" s="12">
        <v>81001210913</v>
      </c>
      <c r="D846" s="12" t="s">
        <v>2071</v>
      </c>
      <c r="E846" s="13" t="s">
        <v>2233</v>
      </c>
      <c r="F846" s="139" t="s">
        <v>2078</v>
      </c>
      <c r="G846" s="12"/>
      <c r="H846" s="12"/>
      <c r="I846" s="16">
        <v>2588</v>
      </c>
      <c r="J846" s="27" t="s">
        <v>2675</v>
      </c>
      <c r="K846" s="12"/>
      <c r="L846" s="12"/>
    </row>
    <row r="847" spans="2:12" ht="31.2">
      <c r="B847" s="11" t="s">
        <v>2234</v>
      </c>
      <c r="C847" s="12">
        <v>81001210913</v>
      </c>
      <c r="D847" s="12" t="s">
        <v>2071</v>
      </c>
      <c r="E847" s="13" t="s">
        <v>2118</v>
      </c>
      <c r="F847" s="139" t="s">
        <v>2078</v>
      </c>
      <c r="G847" s="12"/>
      <c r="H847" s="12"/>
      <c r="I847" s="16">
        <v>7200</v>
      </c>
      <c r="J847" s="27" t="s">
        <v>2676</v>
      </c>
      <c r="K847" s="12"/>
      <c r="L847" s="12"/>
    </row>
    <row r="848" spans="2:12" ht="31.2">
      <c r="B848" s="11" t="s">
        <v>2235</v>
      </c>
      <c r="C848" s="12">
        <v>81001210913</v>
      </c>
      <c r="D848" s="12" t="s">
        <v>2071</v>
      </c>
      <c r="E848" s="13" t="s">
        <v>2236</v>
      </c>
      <c r="F848" s="139" t="s">
        <v>2078</v>
      </c>
      <c r="G848" s="12"/>
      <c r="H848" s="12"/>
      <c r="I848" s="16">
        <v>3660</v>
      </c>
      <c r="J848" s="27" t="s">
        <v>2677</v>
      </c>
      <c r="K848" s="12"/>
      <c r="L848" s="12"/>
    </row>
    <row r="849" spans="2:12" ht="31.2">
      <c r="B849" s="11" t="s">
        <v>2237</v>
      </c>
      <c r="C849" s="12">
        <v>81001210913</v>
      </c>
      <c r="D849" s="12" t="s">
        <v>2071</v>
      </c>
      <c r="E849" s="13" t="s">
        <v>2238</v>
      </c>
      <c r="F849" s="139" t="s">
        <v>2078</v>
      </c>
      <c r="G849" s="12"/>
      <c r="H849" s="12"/>
      <c r="I849" s="16">
        <v>2650</v>
      </c>
      <c r="J849" s="27" t="s">
        <v>2678</v>
      </c>
      <c r="K849" s="12"/>
      <c r="L849" s="12"/>
    </row>
    <row r="850" spans="2:12" ht="31.2">
      <c r="B850" s="11" t="s">
        <v>2239</v>
      </c>
      <c r="C850" s="12">
        <v>81001210913</v>
      </c>
      <c r="D850" s="12" t="s">
        <v>2071</v>
      </c>
      <c r="E850" s="13" t="s">
        <v>2240</v>
      </c>
      <c r="F850" s="139" t="s">
        <v>2078</v>
      </c>
      <c r="G850" s="12"/>
      <c r="H850" s="12"/>
      <c r="I850" s="15">
        <v>834.67</v>
      </c>
      <c r="J850" s="27" t="s">
        <v>2678</v>
      </c>
      <c r="K850" s="12"/>
      <c r="L850" s="12"/>
    </row>
    <row r="851" spans="2:12" ht="62.4">
      <c r="B851" s="11" t="s">
        <v>2241</v>
      </c>
      <c r="C851" s="12">
        <v>81001210913</v>
      </c>
      <c r="D851" s="12" t="s">
        <v>2071</v>
      </c>
      <c r="E851" s="13" t="s">
        <v>2242</v>
      </c>
      <c r="F851" s="139" t="s">
        <v>2078</v>
      </c>
      <c r="G851" s="12"/>
      <c r="H851" s="12"/>
      <c r="I851" s="19">
        <v>2588</v>
      </c>
      <c r="J851" s="27" t="s">
        <v>2679</v>
      </c>
      <c r="K851" s="12"/>
      <c r="L851" s="12"/>
    </row>
    <row r="852" spans="2:12" ht="31.2">
      <c r="B852" s="11" t="s">
        <v>2243</v>
      </c>
      <c r="C852" s="12">
        <v>81001210913</v>
      </c>
      <c r="D852" s="12" t="s">
        <v>2071</v>
      </c>
      <c r="E852" s="13" t="s">
        <v>2244</v>
      </c>
      <c r="F852" s="139" t="s">
        <v>2078</v>
      </c>
      <c r="G852" s="12"/>
      <c r="H852" s="12"/>
      <c r="I852" s="15">
        <v>871.91</v>
      </c>
      <c r="J852" s="27" t="s">
        <v>2680</v>
      </c>
      <c r="K852" s="12"/>
      <c r="L852" s="12"/>
    </row>
    <row r="853" spans="2:12" ht="31.2">
      <c r="B853" s="11" t="s">
        <v>2245</v>
      </c>
      <c r="C853" s="12">
        <v>81001210913</v>
      </c>
      <c r="D853" s="12" t="s">
        <v>2071</v>
      </c>
      <c r="E853" s="13" t="s">
        <v>2246</v>
      </c>
      <c r="F853" s="139" t="s">
        <v>2078</v>
      </c>
      <c r="G853" s="12"/>
      <c r="H853" s="12"/>
      <c r="I853" s="15">
        <v>541.76</v>
      </c>
      <c r="J853" s="27" t="s">
        <v>2681</v>
      </c>
      <c r="K853" s="12"/>
      <c r="L853" s="12"/>
    </row>
    <row r="854" spans="2:12" ht="46.8">
      <c r="B854" s="11" t="s">
        <v>2247</v>
      </c>
      <c r="C854" s="12">
        <v>81001210913</v>
      </c>
      <c r="D854" s="12" t="s">
        <v>2071</v>
      </c>
      <c r="E854" s="13" t="s">
        <v>2248</v>
      </c>
      <c r="F854" s="139" t="s">
        <v>2078</v>
      </c>
      <c r="G854" s="12"/>
      <c r="H854" s="12"/>
      <c r="I854" s="19">
        <v>500</v>
      </c>
      <c r="J854" s="27" t="s">
        <v>2682</v>
      </c>
      <c r="K854" s="12"/>
      <c r="L854" s="12"/>
    </row>
    <row r="855" spans="2:12" ht="46.8">
      <c r="B855" s="11" t="s">
        <v>2249</v>
      </c>
      <c r="C855" s="12">
        <v>81001210913</v>
      </c>
      <c r="D855" s="12" t="s">
        <v>2071</v>
      </c>
      <c r="E855" s="13" t="s">
        <v>2250</v>
      </c>
      <c r="F855" s="139" t="s">
        <v>2078</v>
      </c>
      <c r="G855" s="12"/>
      <c r="H855" s="12"/>
      <c r="I855" s="19">
        <v>768</v>
      </c>
      <c r="J855" s="27" t="s">
        <v>2683</v>
      </c>
      <c r="K855" s="12"/>
      <c r="L855" s="12"/>
    </row>
    <row r="856" spans="2:12" ht="31.2">
      <c r="B856" s="11" t="s">
        <v>2251</v>
      </c>
      <c r="C856" s="12">
        <v>81001210913</v>
      </c>
      <c r="D856" s="12" t="s">
        <v>2071</v>
      </c>
      <c r="E856" s="13" t="s">
        <v>2252</v>
      </c>
      <c r="F856" s="139" t="s">
        <v>2078</v>
      </c>
      <c r="G856" s="12"/>
      <c r="H856" s="12"/>
      <c r="I856" s="19">
        <v>1040</v>
      </c>
      <c r="J856" s="27" t="s">
        <v>2684</v>
      </c>
      <c r="K856" s="12"/>
      <c r="L856" s="12"/>
    </row>
    <row r="857" spans="2:12" ht="31.2">
      <c r="B857" s="11" t="s">
        <v>2253</v>
      </c>
      <c r="C857" s="12">
        <v>81001210913</v>
      </c>
      <c r="D857" s="12" t="s">
        <v>2071</v>
      </c>
      <c r="E857" s="13" t="s">
        <v>2254</v>
      </c>
      <c r="F857" s="139" t="s">
        <v>2078</v>
      </c>
      <c r="G857" s="12"/>
      <c r="H857" s="12"/>
      <c r="I857" s="15">
        <v>281.97000000000003</v>
      </c>
      <c r="J857" s="27" t="s">
        <v>2685</v>
      </c>
      <c r="K857" s="12"/>
      <c r="L857" s="12"/>
    </row>
    <row r="858" spans="2:12" ht="46.8">
      <c r="B858" s="11" t="s">
        <v>2255</v>
      </c>
      <c r="C858" s="12">
        <v>81001210913</v>
      </c>
      <c r="D858" s="12" t="s">
        <v>2071</v>
      </c>
      <c r="E858" s="13" t="s">
        <v>2256</v>
      </c>
      <c r="F858" s="139" t="s">
        <v>2078</v>
      </c>
      <c r="G858" s="12"/>
      <c r="H858" s="12"/>
      <c r="I858" s="19">
        <v>515</v>
      </c>
      <c r="J858" s="27" t="s">
        <v>2686</v>
      </c>
      <c r="K858" s="12"/>
      <c r="L858" s="12"/>
    </row>
    <row r="859" spans="2:12" ht="31.2">
      <c r="B859" s="11" t="s">
        <v>2257</v>
      </c>
      <c r="C859" s="12">
        <v>81001210913</v>
      </c>
      <c r="D859" s="12" t="s">
        <v>2071</v>
      </c>
      <c r="E859" s="13" t="s">
        <v>2258</v>
      </c>
      <c r="F859" s="139" t="s">
        <v>2078</v>
      </c>
      <c r="G859" s="12"/>
      <c r="H859" s="12"/>
      <c r="I859" s="19">
        <v>348</v>
      </c>
      <c r="J859" s="27" t="s">
        <v>2687</v>
      </c>
      <c r="K859" s="12"/>
      <c r="L859" s="12"/>
    </row>
    <row r="860" spans="2:12" ht="46.8">
      <c r="B860" s="11" t="s">
        <v>2259</v>
      </c>
      <c r="C860" s="12">
        <v>81001210913</v>
      </c>
      <c r="D860" s="12" t="s">
        <v>2071</v>
      </c>
      <c r="E860" s="13" t="s">
        <v>2260</v>
      </c>
      <c r="F860" s="139" t="s">
        <v>2078</v>
      </c>
      <c r="G860" s="12"/>
      <c r="H860" s="12"/>
      <c r="I860" s="19">
        <v>165</v>
      </c>
      <c r="J860" s="27" t="s">
        <v>2687</v>
      </c>
      <c r="K860" s="12"/>
      <c r="L860" s="12"/>
    </row>
    <row r="861" spans="2:12" ht="46.8">
      <c r="B861" s="11" t="s">
        <v>2261</v>
      </c>
      <c r="C861" s="12">
        <v>81001210913</v>
      </c>
      <c r="D861" s="12" t="s">
        <v>2071</v>
      </c>
      <c r="E861" s="13" t="s">
        <v>2262</v>
      </c>
      <c r="F861" s="139" t="s">
        <v>2078</v>
      </c>
      <c r="G861" s="12"/>
      <c r="H861" s="12"/>
      <c r="I861" s="15">
        <v>661.95</v>
      </c>
      <c r="J861" s="27" t="s">
        <v>2687</v>
      </c>
      <c r="K861" s="12"/>
      <c r="L861" s="12"/>
    </row>
    <row r="862" spans="2:12" ht="46.8">
      <c r="B862" s="11" t="s">
        <v>2263</v>
      </c>
      <c r="C862" s="12">
        <v>81001210913</v>
      </c>
      <c r="D862" s="12" t="s">
        <v>2071</v>
      </c>
      <c r="E862" s="13" t="s">
        <v>2264</v>
      </c>
      <c r="F862" s="139" t="s">
        <v>2078</v>
      </c>
      <c r="G862" s="12"/>
      <c r="H862" s="12"/>
      <c r="I862" s="15">
        <v>109.9</v>
      </c>
      <c r="J862" s="27" t="s">
        <v>2686</v>
      </c>
      <c r="K862" s="12"/>
      <c r="L862" s="12"/>
    </row>
    <row r="863" spans="2:12" ht="31.2">
      <c r="B863" s="11" t="s">
        <v>2265</v>
      </c>
      <c r="C863" s="12">
        <v>81001210913</v>
      </c>
      <c r="D863" s="12" t="s">
        <v>2071</v>
      </c>
      <c r="E863" s="13" t="s">
        <v>2266</v>
      </c>
      <c r="F863" s="139" t="s">
        <v>2078</v>
      </c>
      <c r="G863" s="12"/>
      <c r="H863" s="12"/>
      <c r="I863" s="19">
        <v>276</v>
      </c>
      <c r="J863" s="27" t="s">
        <v>2686</v>
      </c>
      <c r="K863" s="12"/>
      <c r="L863" s="12"/>
    </row>
    <row r="864" spans="2:12" ht="15.6">
      <c r="B864" s="11" t="s">
        <v>2267</v>
      </c>
      <c r="C864" s="12">
        <v>81001210913</v>
      </c>
      <c r="D864" s="12" t="s">
        <v>2071</v>
      </c>
      <c r="E864" s="13" t="s">
        <v>2268</v>
      </c>
      <c r="F864" s="139" t="s">
        <v>2078</v>
      </c>
      <c r="G864" s="12"/>
      <c r="H864" s="12"/>
      <c r="I864" s="19">
        <v>198</v>
      </c>
      <c r="J864" s="27" t="s">
        <v>2687</v>
      </c>
      <c r="K864" s="12"/>
      <c r="L864" s="12"/>
    </row>
    <row r="865" spans="2:12" ht="46.8">
      <c r="B865" s="11" t="s">
        <v>2269</v>
      </c>
      <c r="C865" s="12">
        <v>81001210913</v>
      </c>
      <c r="D865" s="12" t="s">
        <v>2071</v>
      </c>
      <c r="E865" s="13" t="s">
        <v>2270</v>
      </c>
      <c r="F865" s="139" t="s">
        <v>2078</v>
      </c>
      <c r="G865" s="12"/>
      <c r="H865" s="12"/>
      <c r="I865" s="19">
        <v>485</v>
      </c>
      <c r="J865" s="27" t="s">
        <v>2687</v>
      </c>
      <c r="K865" s="12"/>
      <c r="L865" s="12"/>
    </row>
    <row r="866" spans="2:12" ht="62.4">
      <c r="B866" s="11" t="s">
        <v>2271</v>
      </c>
      <c r="C866" s="12">
        <v>81001210913</v>
      </c>
      <c r="D866" s="12" t="s">
        <v>2071</v>
      </c>
      <c r="E866" s="13" t="s">
        <v>2272</v>
      </c>
      <c r="F866" s="139" t="s">
        <v>2078</v>
      </c>
      <c r="G866" s="12"/>
      <c r="H866" s="12"/>
      <c r="I866" s="19">
        <v>201</v>
      </c>
      <c r="J866" s="27" t="s">
        <v>2688</v>
      </c>
      <c r="K866" s="12"/>
      <c r="L866" s="12"/>
    </row>
    <row r="867" spans="2:12" ht="31.2">
      <c r="B867" s="11" t="s">
        <v>2273</v>
      </c>
      <c r="C867" s="12">
        <v>81001210913</v>
      </c>
      <c r="D867" s="12" t="s">
        <v>2071</v>
      </c>
      <c r="E867" s="13" t="s">
        <v>2274</v>
      </c>
      <c r="F867" s="139" t="s">
        <v>2078</v>
      </c>
      <c r="G867" s="12"/>
      <c r="H867" s="12"/>
      <c r="I867" s="19">
        <v>1700</v>
      </c>
      <c r="J867" s="27" t="s">
        <v>2689</v>
      </c>
      <c r="K867" s="12"/>
      <c r="L867" s="12"/>
    </row>
    <row r="868" spans="2:12" ht="46.8">
      <c r="B868" s="11" t="s">
        <v>2275</v>
      </c>
      <c r="C868" s="12">
        <v>81001210913</v>
      </c>
      <c r="D868" s="12" t="s">
        <v>2071</v>
      </c>
      <c r="E868" s="13" t="s">
        <v>2276</v>
      </c>
      <c r="F868" s="139" t="s">
        <v>2078</v>
      </c>
      <c r="G868" s="12"/>
      <c r="H868" s="12"/>
      <c r="I868" s="19">
        <v>1500</v>
      </c>
      <c r="J868" s="27" t="s">
        <v>2602</v>
      </c>
      <c r="K868" s="12"/>
      <c r="L868" s="12"/>
    </row>
    <row r="869" spans="2:12" ht="62.4">
      <c r="B869" s="11" t="s">
        <v>2277</v>
      </c>
      <c r="C869" s="12">
        <v>81001210913</v>
      </c>
      <c r="D869" s="12" t="s">
        <v>2071</v>
      </c>
      <c r="E869" s="13" t="s">
        <v>2278</v>
      </c>
      <c r="F869" s="139" t="s">
        <v>2078</v>
      </c>
      <c r="G869" s="12"/>
      <c r="H869" s="12"/>
      <c r="I869" s="19">
        <v>380</v>
      </c>
      <c r="J869" s="27" t="s">
        <v>2602</v>
      </c>
      <c r="K869" s="12"/>
      <c r="L869" s="12"/>
    </row>
    <row r="870" spans="2:12" ht="62.4">
      <c r="B870" s="11" t="s">
        <v>2279</v>
      </c>
      <c r="C870" s="12">
        <v>81001210913</v>
      </c>
      <c r="D870" s="12" t="s">
        <v>2071</v>
      </c>
      <c r="E870" s="13" t="s">
        <v>2280</v>
      </c>
      <c r="F870" s="139" t="s">
        <v>2078</v>
      </c>
      <c r="G870" s="12"/>
      <c r="H870" s="12"/>
      <c r="I870" s="19">
        <v>4500</v>
      </c>
      <c r="J870" s="27" t="s">
        <v>2690</v>
      </c>
      <c r="K870" s="12"/>
      <c r="L870" s="12"/>
    </row>
    <row r="871" spans="2:12" ht="78">
      <c r="B871" s="11" t="s">
        <v>2281</v>
      </c>
      <c r="C871" s="12">
        <v>81001210913</v>
      </c>
      <c r="D871" s="12" t="s">
        <v>2071</v>
      </c>
      <c r="E871" s="13" t="s">
        <v>2282</v>
      </c>
      <c r="F871" s="139" t="s">
        <v>2078</v>
      </c>
      <c r="G871" s="12"/>
      <c r="H871" s="12"/>
      <c r="I871" s="16">
        <v>100</v>
      </c>
      <c r="J871" s="27" t="s">
        <v>2602</v>
      </c>
      <c r="K871" s="12"/>
      <c r="L871" s="12"/>
    </row>
    <row r="872" spans="2:12" ht="46.8">
      <c r="B872" s="11" t="s">
        <v>2283</v>
      </c>
      <c r="C872" s="12">
        <v>81001210913</v>
      </c>
      <c r="D872" s="12" t="s">
        <v>2071</v>
      </c>
      <c r="E872" s="13" t="s">
        <v>2284</v>
      </c>
      <c r="F872" s="139" t="s">
        <v>2078</v>
      </c>
      <c r="G872" s="12"/>
      <c r="H872" s="12"/>
      <c r="I872" s="16">
        <v>800</v>
      </c>
      <c r="J872" s="27" t="s">
        <v>2603</v>
      </c>
      <c r="K872" s="12"/>
      <c r="L872" s="12"/>
    </row>
    <row r="873" spans="2:12" ht="31.2">
      <c r="B873" s="11" t="s">
        <v>2285</v>
      </c>
      <c r="C873" s="12">
        <v>81001210913</v>
      </c>
      <c r="D873" s="12" t="s">
        <v>2071</v>
      </c>
      <c r="E873" s="13" t="s">
        <v>1093</v>
      </c>
      <c r="F873" s="139" t="s">
        <v>2135</v>
      </c>
      <c r="G873" s="12"/>
      <c r="H873" s="12"/>
      <c r="I873" s="17">
        <v>20000</v>
      </c>
      <c r="J873" s="27" t="s">
        <v>2604</v>
      </c>
      <c r="K873" s="12"/>
      <c r="L873" s="12"/>
    </row>
    <row r="874" spans="2:12" ht="62.4">
      <c r="B874" s="11" t="s">
        <v>2286</v>
      </c>
      <c r="C874" s="12">
        <v>81001210913</v>
      </c>
      <c r="D874" s="12" t="s">
        <v>2071</v>
      </c>
      <c r="E874" s="13" t="s">
        <v>2287</v>
      </c>
      <c r="F874" s="139" t="s">
        <v>2193</v>
      </c>
      <c r="G874" s="12"/>
      <c r="H874" s="12"/>
      <c r="I874" s="17">
        <v>1000</v>
      </c>
      <c r="J874" s="27" t="s">
        <v>2605</v>
      </c>
      <c r="K874" s="12"/>
      <c r="L874" s="12"/>
    </row>
    <row r="875" spans="2:12" ht="62.4">
      <c r="B875" s="11" t="s">
        <v>2288</v>
      </c>
      <c r="C875" s="12">
        <v>81001210913</v>
      </c>
      <c r="D875" s="12" t="s">
        <v>2071</v>
      </c>
      <c r="E875" s="13" t="s">
        <v>2289</v>
      </c>
      <c r="F875" s="139" t="s">
        <v>2193</v>
      </c>
      <c r="G875" s="12"/>
      <c r="H875" s="12"/>
      <c r="I875" s="17">
        <v>5000</v>
      </c>
      <c r="J875" s="27" t="s">
        <v>2605</v>
      </c>
      <c r="K875" s="12"/>
      <c r="L875" s="12"/>
    </row>
    <row r="876" spans="2:12" ht="62.4">
      <c r="B876" s="11" t="s">
        <v>2290</v>
      </c>
      <c r="C876" s="12">
        <v>81001210913</v>
      </c>
      <c r="D876" s="12" t="s">
        <v>2071</v>
      </c>
      <c r="E876" s="13" t="s">
        <v>2291</v>
      </c>
      <c r="F876" s="139" t="s">
        <v>2078</v>
      </c>
      <c r="G876" s="12"/>
      <c r="H876" s="12"/>
      <c r="I876" s="17">
        <v>10200</v>
      </c>
      <c r="J876" s="27" t="s">
        <v>2605</v>
      </c>
      <c r="K876" s="12"/>
      <c r="L876" s="12"/>
    </row>
    <row r="877" spans="2:12" ht="15.6">
      <c r="B877" s="11" t="s">
        <v>2292</v>
      </c>
      <c r="C877" s="12">
        <v>81001210913</v>
      </c>
      <c r="D877" s="12" t="s">
        <v>2071</v>
      </c>
      <c r="E877" s="13" t="s">
        <v>2293</v>
      </c>
      <c r="F877" s="139" t="s">
        <v>2078</v>
      </c>
      <c r="G877" s="12"/>
      <c r="H877" s="12"/>
      <c r="I877" s="17">
        <v>67.06</v>
      </c>
      <c r="J877" s="27" t="s">
        <v>2606</v>
      </c>
      <c r="K877" s="12"/>
      <c r="L877" s="12"/>
    </row>
    <row r="878" spans="2:12" ht="31.2">
      <c r="B878" s="11" t="s">
        <v>2294</v>
      </c>
      <c r="C878" s="12">
        <v>81001210913</v>
      </c>
      <c r="D878" s="12" t="s">
        <v>2071</v>
      </c>
      <c r="E878" s="13" t="s">
        <v>2295</v>
      </c>
      <c r="F878" s="139" t="s">
        <v>2078</v>
      </c>
      <c r="G878" s="12"/>
      <c r="H878" s="12"/>
      <c r="I878" s="17">
        <v>140.97999999999999</v>
      </c>
      <c r="J878" s="27" t="s">
        <v>2606</v>
      </c>
      <c r="K878" s="12"/>
      <c r="L878" s="12"/>
    </row>
    <row r="879" spans="2:12" ht="15.6">
      <c r="B879" s="11" t="s">
        <v>2296</v>
      </c>
      <c r="C879" s="12">
        <v>81001210913</v>
      </c>
      <c r="D879" s="12" t="s">
        <v>2071</v>
      </c>
      <c r="E879" s="13" t="s">
        <v>2297</v>
      </c>
      <c r="F879" s="139" t="s">
        <v>2078</v>
      </c>
      <c r="G879" s="12"/>
      <c r="H879" s="12"/>
      <c r="I879" s="17">
        <v>13.5</v>
      </c>
      <c r="J879" s="27" t="s">
        <v>2607</v>
      </c>
      <c r="K879" s="12"/>
      <c r="L879" s="12"/>
    </row>
    <row r="880" spans="2:12" ht="15.6">
      <c r="B880" s="11" t="s">
        <v>2298</v>
      </c>
      <c r="C880" s="12">
        <v>81001210913</v>
      </c>
      <c r="D880" s="12" t="s">
        <v>2071</v>
      </c>
      <c r="E880" s="13" t="s">
        <v>2299</v>
      </c>
      <c r="F880" s="139" t="s">
        <v>2078</v>
      </c>
      <c r="G880" s="12"/>
      <c r="H880" s="12"/>
      <c r="I880" s="17">
        <v>35</v>
      </c>
      <c r="J880" s="27" t="s">
        <v>2606</v>
      </c>
      <c r="K880" s="12"/>
      <c r="L880" s="12"/>
    </row>
    <row r="881" spans="2:12" ht="31.2">
      <c r="B881" s="11" t="s">
        <v>2300</v>
      </c>
      <c r="C881" s="12">
        <v>81001210913</v>
      </c>
      <c r="D881" s="12" t="s">
        <v>2071</v>
      </c>
      <c r="E881" s="13" t="s">
        <v>2301</v>
      </c>
      <c r="F881" s="139" t="s">
        <v>2078</v>
      </c>
      <c r="G881" s="12"/>
      <c r="H881" s="12"/>
      <c r="I881" s="17">
        <v>118.23</v>
      </c>
      <c r="J881" s="27" t="s">
        <v>2606</v>
      </c>
      <c r="K881" s="12"/>
      <c r="L881" s="12"/>
    </row>
    <row r="882" spans="2:12" ht="15.6">
      <c r="B882" s="11" t="s">
        <v>2302</v>
      </c>
      <c r="C882" s="12">
        <v>81001210913</v>
      </c>
      <c r="D882" s="12" t="s">
        <v>2071</v>
      </c>
      <c r="E882" s="13" t="s">
        <v>2303</v>
      </c>
      <c r="F882" s="139" t="s">
        <v>2078</v>
      </c>
      <c r="G882" s="12"/>
      <c r="H882" s="12"/>
      <c r="I882" s="17">
        <v>550.58000000000004</v>
      </c>
      <c r="J882" s="27" t="s">
        <v>2606</v>
      </c>
      <c r="K882" s="12"/>
      <c r="L882" s="12"/>
    </row>
    <row r="883" spans="2:12" ht="31.2">
      <c r="B883" s="11" t="s">
        <v>2304</v>
      </c>
      <c r="C883" s="12">
        <v>81001210913</v>
      </c>
      <c r="D883" s="12" t="s">
        <v>2071</v>
      </c>
      <c r="E883" s="13" t="s">
        <v>2305</v>
      </c>
      <c r="F883" s="139" t="s">
        <v>2078</v>
      </c>
      <c r="G883" s="12"/>
      <c r="H883" s="12"/>
      <c r="I883" s="17">
        <v>82</v>
      </c>
      <c r="J883" s="27" t="s">
        <v>2606</v>
      </c>
      <c r="K883" s="12"/>
      <c r="L883" s="12"/>
    </row>
    <row r="884" spans="2:12" ht="78">
      <c r="B884" s="11" t="s">
        <v>2306</v>
      </c>
      <c r="C884" s="12">
        <v>81001210913</v>
      </c>
      <c r="D884" s="12" t="s">
        <v>2071</v>
      </c>
      <c r="E884" s="13" t="s">
        <v>2307</v>
      </c>
      <c r="F884" s="139" t="s">
        <v>2078</v>
      </c>
      <c r="G884" s="12"/>
      <c r="H884" s="12"/>
      <c r="I884" s="17">
        <v>178</v>
      </c>
      <c r="J884" s="27" t="s">
        <v>2608</v>
      </c>
      <c r="K884" s="12"/>
      <c r="L884" s="12"/>
    </row>
    <row r="885" spans="2:12" ht="93.6">
      <c r="B885" s="11" t="s">
        <v>2308</v>
      </c>
      <c r="C885" s="12">
        <v>81001210913</v>
      </c>
      <c r="D885" s="12" t="s">
        <v>2071</v>
      </c>
      <c r="E885" s="13" t="s">
        <v>2309</v>
      </c>
      <c r="F885" s="139" t="s">
        <v>2078</v>
      </c>
      <c r="G885" s="12"/>
      <c r="H885" s="12"/>
      <c r="I885" s="17">
        <v>1470</v>
      </c>
      <c r="J885" s="27" t="s">
        <v>2608</v>
      </c>
      <c r="K885" s="12"/>
      <c r="L885" s="12"/>
    </row>
    <row r="886" spans="2:12" ht="31.2">
      <c r="B886" s="11" t="s">
        <v>2310</v>
      </c>
      <c r="C886" s="12">
        <v>81001210913</v>
      </c>
      <c r="D886" s="12" t="s">
        <v>2071</v>
      </c>
      <c r="E886" s="13" t="s">
        <v>2311</v>
      </c>
      <c r="F886" s="139" t="s">
        <v>2078</v>
      </c>
      <c r="G886" s="12"/>
      <c r="H886" s="12"/>
      <c r="I886" s="17">
        <v>734</v>
      </c>
      <c r="J886" s="27" t="s">
        <v>2608</v>
      </c>
      <c r="K886" s="12"/>
      <c r="L886" s="12"/>
    </row>
    <row r="887" spans="2:12" ht="31.2">
      <c r="B887" s="11" t="s">
        <v>2312</v>
      </c>
      <c r="C887" s="12">
        <v>81001210913</v>
      </c>
      <c r="D887" s="12" t="s">
        <v>2071</v>
      </c>
      <c r="E887" s="13" t="s">
        <v>2313</v>
      </c>
      <c r="F887" s="139" t="s">
        <v>2078</v>
      </c>
      <c r="G887" s="12"/>
      <c r="H887" s="12"/>
      <c r="I887" s="17">
        <v>76.69</v>
      </c>
      <c r="J887" s="27" t="s">
        <v>2609</v>
      </c>
      <c r="K887" s="12"/>
      <c r="L887" s="12"/>
    </row>
    <row r="888" spans="2:12" ht="15.6">
      <c r="B888" s="11" t="s">
        <v>2314</v>
      </c>
      <c r="C888" s="12">
        <v>81001210913</v>
      </c>
      <c r="D888" s="12" t="s">
        <v>2071</v>
      </c>
      <c r="E888" s="13" t="s">
        <v>2315</v>
      </c>
      <c r="F888" s="139" t="s">
        <v>2078</v>
      </c>
      <c r="G888" s="12"/>
      <c r="H888" s="12"/>
      <c r="I888" s="17">
        <v>73.8</v>
      </c>
      <c r="J888" s="27" t="s">
        <v>2610</v>
      </c>
      <c r="K888" s="12"/>
      <c r="L888" s="12"/>
    </row>
    <row r="889" spans="2:12" ht="31.2">
      <c r="B889" s="11" t="s">
        <v>2316</v>
      </c>
      <c r="C889" s="12">
        <v>81001210913</v>
      </c>
      <c r="D889" s="12" t="s">
        <v>2071</v>
      </c>
      <c r="E889" s="13" t="s">
        <v>2317</v>
      </c>
      <c r="F889" s="139" t="s">
        <v>2078</v>
      </c>
      <c r="G889" s="12"/>
      <c r="H889" s="12"/>
      <c r="I889" s="17">
        <v>248.64</v>
      </c>
      <c r="J889" s="27" t="s">
        <v>2611</v>
      </c>
      <c r="K889" s="12"/>
      <c r="L889" s="12"/>
    </row>
    <row r="890" spans="2:12" ht="46.8">
      <c r="B890" s="11" t="s">
        <v>2318</v>
      </c>
      <c r="C890" s="12">
        <v>81001210913</v>
      </c>
      <c r="D890" s="12" t="s">
        <v>2071</v>
      </c>
      <c r="E890" s="13" t="s">
        <v>2319</v>
      </c>
      <c r="F890" s="139" t="s">
        <v>2078</v>
      </c>
      <c r="G890" s="12"/>
      <c r="H890" s="12"/>
      <c r="I890" s="17">
        <v>53</v>
      </c>
      <c r="J890" s="27" t="s">
        <v>2612</v>
      </c>
      <c r="K890" s="12"/>
      <c r="L890" s="12"/>
    </row>
    <row r="891" spans="2:12" ht="46.8">
      <c r="B891" s="11" t="s">
        <v>2320</v>
      </c>
      <c r="C891" s="12">
        <v>81001210913</v>
      </c>
      <c r="D891" s="12" t="s">
        <v>2071</v>
      </c>
      <c r="E891" s="13" t="s">
        <v>2190</v>
      </c>
      <c r="F891" s="139" t="s">
        <v>2078</v>
      </c>
      <c r="G891" s="12"/>
      <c r="H891" s="12"/>
      <c r="I891" s="17">
        <v>415.8</v>
      </c>
      <c r="J891" s="27" t="s">
        <v>2612</v>
      </c>
      <c r="K891" s="12"/>
      <c r="L891" s="12"/>
    </row>
    <row r="892" spans="2:12" ht="31.2">
      <c r="B892" s="11" t="s">
        <v>2321</v>
      </c>
      <c r="C892" s="12">
        <v>81001210913</v>
      </c>
      <c r="D892" s="12" t="s">
        <v>2071</v>
      </c>
      <c r="E892" s="13" t="s">
        <v>2322</v>
      </c>
      <c r="F892" s="139" t="s">
        <v>2078</v>
      </c>
      <c r="G892" s="12"/>
      <c r="H892" s="12"/>
      <c r="I892" s="17">
        <v>415.8</v>
      </c>
      <c r="J892" s="27" t="s">
        <v>2613</v>
      </c>
      <c r="K892" s="12"/>
      <c r="L892" s="12"/>
    </row>
    <row r="893" spans="2:12" ht="15.6">
      <c r="B893" s="11" t="s">
        <v>2323</v>
      </c>
      <c r="C893" s="12">
        <v>81001210913</v>
      </c>
      <c r="D893" s="12" t="s">
        <v>2071</v>
      </c>
      <c r="E893" s="13" t="s">
        <v>2324</v>
      </c>
      <c r="F893" s="139" t="s">
        <v>2078</v>
      </c>
      <c r="G893" s="12"/>
      <c r="H893" s="12"/>
      <c r="I893" s="17">
        <v>1005</v>
      </c>
      <c r="J893" s="27" t="s">
        <v>2614</v>
      </c>
      <c r="K893" s="12"/>
      <c r="L893" s="12"/>
    </row>
    <row r="894" spans="2:12" ht="31.2">
      <c r="B894" s="11" t="s">
        <v>2325</v>
      </c>
      <c r="C894" s="12">
        <v>81001210913</v>
      </c>
      <c r="D894" s="12" t="s">
        <v>2071</v>
      </c>
      <c r="E894" s="13" t="s">
        <v>2326</v>
      </c>
      <c r="F894" s="139" t="s">
        <v>2078</v>
      </c>
      <c r="G894" s="12"/>
      <c r="H894" s="12"/>
      <c r="I894" s="17">
        <v>1226</v>
      </c>
      <c r="J894" s="27" t="s">
        <v>2615</v>
      </c>
      <c r="K894" s="12"/>
      <c r="L894" s="12"/>
    </row>
    <row r="895" spans="2:12" ht="31.2">
      <c r="B895" s="11" t="s">
        <v>2327</v>
      </c>
      <c r="C895" s="12">
        <v>81001210913</v>
      </c>
      <c r="D895" s="12" t="s">
        <v>2071</v>
      </c>
      <c r="E895" s="13" t="s">
        <v>2328</v>
      </c>
      <c r="F895" s="139" t="s">
        <v>2078</v>
      </c>
      <c r="G895" s="12"/>
      <c r="H895" s="12"/>
      <c r="I895" s="17">
        <v>30.94</v>
      </c>
      <c r="J895" s="27" t="s">
        <v>2616</v>
      </c>
      <c r="K895" s="12"/>
      <c r="L895" s="12"/>
    </row>
    <row r="896" spans="2:12" ht="31.2">
      <c r="B896" s="12" t="s">
        <v>2329</v>
      </c>
      <c r="C896" s="12">
        <v>81001210913</v>
      </c>
      <c r="D896" s="12" t="s">
        <v>2071</v>
      </c>
      <c r="E896" s="13" t="s">
        <v>2330</v>
      </c>
      <c r="F896" s="139" t="s">
        <v>2078</v>
      </c>
      <c r="G896" s="12"/>
      <c r="H896" s="12"/>
      <c r="I896" s="17">
        <v>1114</v>
      </c>
      <c r="J896" s="13" t="s">
        <v>2617</v>
      </c>
      <c r="K896" s="12"/>
      <c r="L896" s="12"/>
    </row>
    <row r="897" spans="2:12" ht="46.8">
      <c r="B897" s="12" t="s">
        <v>2331</v>
      </c>
      <c r="C897" s="12">
        <v>81001210913</v>
      </c>
      <c r="D897" s="12" t="s">
        <v>2071</v>
      </c>
      <c r="E897" s="13" t="s">
        <v>2332</v>
      </c>
      <c r="F897" s="139" t="s">
        <v>2078</v>
      </c>
      <c r="G897" s="12"/>
      <c r="H897" s="12"/>
      <c r="I897" s="17">
        <v>600</v>
      </c>
      <c r="J897" s="13" t="s">
        <v>2618</v>
      </c>
      <c r="K897" s="12"/>
      <c r="L897" s="12"/>
    </row>
    <row r="898" spans="2:12" ht="15.6">
      <c r="B898" s="12"/>
      <c r="C898" s="12"/>
      <c r="D898" s="12"/>
      <c r="E898" s="13"/>
      <c r="F898" s="139"/>
      <c r="G898" s="12"/>
      <c r="H898" s="12"/>
      <c r="I898" s="20"/>
      <c r="J898" s="13"/>
      <c r="K898" s="12"/>
      <c r="L898" s="12"/>
    </row>
    <row r="899" spans="2:12" ht="62.4">
      <c r="B899" s="12" t="s">
        <v>2333</v>
      </c>
      <c r="C899" s="12">
        <v>81001210913</v>
      </c>
      <c r="D899" s="12" t="s">
        <v>2071</v>
      </c>
      <c r="E899" s="13" t="s">
        <v>2334</v>
      </c>
      <c r="F899" s="139" t="s">
        <v>2078</v>
      </c>
      <c r="G899" s="12"/>
      <c r="H899" s="12"/>
      <c r="I899" s="17">
        <v>194</v>
      </c>
      <c r="J899" s="13" t="s">
        <v>2619</v>
      </c>
      <c r="K899" s="12"/>
      <c r="L899" s="12"/>
    </row>
    <row r="900" spans="2:12" ht="62.4">
      <c r="B900" s="12" t="s">
        <v>2335</v>
      </c>
      <c r="C900" s="12">
        <v>81001210913</v>
      </c>
      <c r="D900" s="12" t="s">
        <v>2071</v>
      </c>
      <c r="E900" s="13" t="s">
        <v>2336</v>
      </c>
      <c r="F900" s="139" t="s">
        <v>2078</v>
      </c>
      <c r="G900" s="12"/>
      <c r="H900" s="12"/>
      <c r="I900" s="17">
        <v>194</v>
      </c>
      <c r="J900" s="13" t="s">
        <v>2619</v>
      </c>
      <c r="K900" s="12"/>
      <c r="L900" s="12"/>
    </row>
    <row r="901" spans="2:12" ht="62.4">
      <c r="B901" s="12" t="s">
        <v>2337</v>
      </c>
      <c r="C901" s="12">
        <v>81001210913</v>
      </c>
      <c r="D901" s="12" t="s">
        <v>2071</v>
      </c>
      <c r="E901" s="13" t="s">
        <v>2338</v>
      </c>
      <c r="F901" s="139" t="s">
        <v>2078</v>
      </c>
      <c r="G901" s="12"/>
      <c r="H901" s="12"/>
      <c r="I901" s="17">
        <v>194</v>
      </c>
      <c r="J901" s="13" t="s">
        <v>2619</v>
      </c>
      <c r="K901" s="12"/>
      <c r="L901" s="12"/>
    </row>
    <row r="902" spans="2:12" ht="109.2">
      <c r="B902" s="12" t="s">
        <v>2339</v>
      </c>
      <c r="C902" s="12"/>
      <c r="D902" s="12" t="s">
        <v>2071</v>
      </c>
      <c r="E902" s="18" t="s">
        <v>2340</v>
      </c>
      <c r="F902" s="24" t="s">
        <v>2341</v>
      </c>
      <c r="G902" s="13" t="s">
        <v>2661</v>
      </c>
      <c r="H902" s="12" t="s">
        <v>2662</v>
      </c>
      <c r="I902" s="17">
        <v>35970</v>
      </c>
      <c r="J902" s="13" t="s">
        <v>2620</v>
      </c>
      <c r="K902" s="12"/>
      <c r="L902" s="12"/>
    </row>
    <row r="903" spans="2:12" ht="62.4">
      <c r="B903" s="12" t="s">
        <v>2342</v>
      </c>
      <c r="C903" s="12">
        <v>81001210913</v>
      </c>
      <c r="D903" s="12" t="s">
        <v>2071</v>
      </c>
      <c r="E903" s="13" t="s">
        <v>2343</v>
      </c>
      <c r="F903" s="139" t="s">
        <v>2078</v>
      </c>
      <c r="G903" s="12"/>
      <c r="H903" s="12"/>
      <c r="I903" s="17">
        <v>181.5</v>
      </c>
      <c r="J903" s="13" t="s">
        <v>2621</v>
      </c>
      <c r="K903" s="12"/>
      <c r="L903" s="12"/>
    </row>
    <row r="904" spans="2:12" ht="15.6">
      <c r="B904" s="12" t="s">
        <v>2344</v>
      </c>
      <c r="C904" s="12">
        <v>81001210913</v>
      </c>
      <c r="D904" s="12" t="s">
        <v>2071</v>
      </c>
      <c r="E904" s="13" t="s">
        <v>2345</v>
      </c>
      <c r="F904" s="139" t="s">
        <v>2078</v>
      </c>
      <c r="G904" s="12"/>
      <c r="H904" s="12"/>
      <c r="I904" s="17">
        <v>12000</v>
      </c>
      <c r="J904" s="13" t="s">
        <v>2622</v>
      </c>
      <c r="K904" s="12"/>
      <c r="L904" s="12"/>
    </row>
    <row r="905" spans="2:12" ht="46.8">
      <c r="B905" s="12" t="s">
        <v>2346</v>
      </c>
      <c r="C905" s="12">
        <v>81001210913</v>
      </c>
      <c r="D905" s="12" t="s">
        <v>2071</v>
      </c>
      <c r="E905" s="13" t="s">
        <v>2347</v>
      </c>
      <c r="F905" s="139" t="s">
        <v>2078</v>
      </c>
      <c r="G905" s="12"/>
      <c r="H905" s="12"/>
      <c r="I905" s="17">
        <v>3412</v>
      </c>
      <c r="J905" s="13" t="s">
        <v>2623</v>
      </c>
      <c r="K905" s="12"/>
      <c r="L905" s="12"/>
    </row>
    <row r="906" spans="2:12" ht="15.6">
      <c r="B906" s="12" t="s">
        <v>2348</v>
      </c>
      <c r="C906" s="12">
        <v>81001210913</v>
      </c>
      <c r="D906" s="12" t="s">
        <v>2071</v>
      </c>
      <c r="E906" s="13" t="s">
        <v>2349</v>
      </c>
      <c r="F906" s="139" t="s">
        <v>2078</v>
      </c>
      <c r="G906" s="12"/>
      <c r="H906" s="12"/>
      <c r="I906" s="17">
        <v>10000</v>
      </c>
      <c r="J906" s="13" t="s">
        <v>2624</v>
      </c>
      <c r="K906" s="12"/>
      <c r="L906" s="12"/>
    </row>
    <row r="907" spans="2:12" ht="62.4">
      <c r="B907" s="12" t="s">
        <v>2350</v>
      </c>
      <c r="C907" s="12">
        <v>81001210913</v>
      </c>
      <c r="D907" s="12" t="s">
        <v>2071</v>
      </c>
      <c r="E907" s="13" t="s">
        <v>2351</v>
      </c>
      <c r="F907" s="139" t="s">
        <v>2078</v>
      </c>
      <c r="G907" s="12"/>
      <c r="H907" s="12"/>
      <c r="I907" s="17">
        <v>800</v>
      </c>
      <c r="J907" s="13" t="s">
        <v>2625</v>
      </c>
      <c r="K907" s="12"/>
      <c r="L907" s="12"/>
    </row>
    <row r="908" spans="2:12" ht="46.8">
      <c r="B908" s="12" t="s">
        <v>2352</v>
      </c>
      <c r="C908" s="12">
        <v>81001210913</v>
      </c>
      <c r="D908" s="12" t="s">
        <v>2071</v>
      </c>
      <c r="E908" s="13" t="s">
        <v>2353</v>
      </c>
      <c r="F908" s="139" t="s">
        <v>2078</v>
      </c>
      <c r="G908" s="12"/>
      <c r="H908" s="12"/>
      <c r="I908" s="17">
        <v>1667</v>
      </c>
      <c r="J908" s="13" t="s">
        <v>2625</v>
      </c>
      <c r="K908" s="12"/>
      <c r="L908" s="12"/>
    </row>
    <row r="909" spans="2:12" ht="31.2">
      <c r="B909" s="12" t="s">
        <v>2354</v>
      </c>
      <c r="C909" s="12">
        <v>81001210913</v>
      </c>
      <c r="D909" s="12" t="s">
        <v>2071</v>
      </c>
      <c r="E909" s="13" t="s">
        <v>2355</v>
      </c>
      <c r="F909" s="139" t="s">
        <v>2078</v>
      </c>
      <c r="G909" s="12"/>
      <c r="H909" s="12"/>
      <c r="I909" s="17">
        <v>678</v>
      </c>
      <c r="J909" s="13" t="s">
        <v>2617</v>
      </c>
      <c r="K909" s="12"/>
      <c r="L909" s="12"/>
    </row>
    <row r="910" spans="2:12" ht="31.2">
      <c r="B910" s="12" t="s">
        <v>2356</v>
      </c>
      <c r="C910" s="12">
        <v>81001210913</v>
      </c>
      <c r="D910" s="12" t="s">
        <v>2071</v>
      </c>
      <c r="E910" s="13" t="s">
        <v>2357</v>
      </c>
      <c r="F910" s="139" t="s">
        <v>2078</v>
      </c>
      <c r="G910" s="12"/>
      <c r="H910" s="12"/>
      <c r="I910" s="17">
        <v>1023</v>
      </c>
      <c r="J910" s="13" t="s">
        <v>2617</v>
      </c>
      <c r="K910" s="12"/>
      <c r="L910" s="12"/>
    </row>
    <row r="911" spans="2:12" ht="46.8">
      <c r="B911" s="12" t="s">
        <v>2358</v>
      </c>
      <c r="C911" s="12">
        <v>81001210913</v>
      </c>
      <c r="D911" s="12" t="s">
        <v>2071</v>
      </c>
      <c r="E911" s="13" t="s">
        <v>2359</v>
      </c>
      <c r="F911" s="139" t="s">
        <v>2078</v>
      </c>
      <c r="G911" s="12"/>
      <c r="H911" s="12"/>
      <c r="I911" s="17">
        <v>2612</v>
      </c>
      <c r="J911" s="13" t="s">
        <v>2626</v>
      </c>
      <c r="K911" s="12"/>
      <c r="L911" s="12"/>
    </row>
    <row r="912" spans="2:12" ht="405.6">
      <c r="B912" s="12" t="s">
        <v>2360</v>
      </c>
      <c r="C912" s="12">
        <v>81001210913</v>
      </c>
      <c r="D912" s="12" t="s">
        <v>2071</v>
      </c>
      <c r="E912" s="18" t="s">
        <v>2361</v>
      </c>
      <c r="F912" s="24" t="s">
        <v>2341</v>
      </c>
      <c r="G912" s="13" t="s">
        <v>2663</v>
      </c>
      <c r="H912" s="12"/>
      <c r="I912" s="21" t="s">
        <v>2627</v>
      </c>
      <c r="J912" s="13" t="s">
        <v>2628</v>
      </c>
      <c r="K912" s="12"/>
      <c r="L912" s="12"/>
    </row>
    <row r="913" spans="2:12" ht="31.2">
      <c r="B913" s="12" t="s">
        <v>2362</v>
      </c>
      <c r="C913" s="12">
        <v>81001210913</v>
      </c>
      <c r="D913" s="12" t="s">
        <v>2071</v>
      </c>
      <c r="E913" s="13" t="s">
        <v>2118</v>
      </c>
      <c r="F913" s="139" t="s">
        <v>2078</v>
      </c>
      <c r="G913" s="12"/>
      <c r="H913" s="12"/>
      <c r="I913" s="20">
        <v>99</v>
      </c>
      <c r="J913" s="13" t="s">
        <v>2629</v>
      </c>
      <c r="K913" s="12"/>
      <c r="L913" s="12"/>
    </row>
    <row r="914" spans="2:12" ht="62.4">
      <c r="B914" s="12" t="s">
        <v>2363</v>
      </c>
      <c r="C914" s="12">
        <v>81001210913</v>
      </c>
      <c r="D914" s="12" t="s">
        <v>2071</v>
      </c>
      <c r="E914" s="13" t="s">
        <v>2364</v>
      </c>
      <c r="F914" s="139" t="s">
        <v>2078</v>
      </c>
      <c r="G914" s="12"/>
      <c r="H914" s="12"/>
      <c r="I914" s="20">
        <v>3000</v>
      </c>
      <c r="J914" s="13" t="s">
        <v>2630</v>
      </c>
      <c r="K914" s="12"/>
      <c r="L914" s="12"/>
    </row>
    <row r="915" spans="2:12" ht="15.6">
      <c r="B915" s="12" t="s">
        <v>2365</v>
      </c>
      <c r="C915" s="12">
        <v>81001210913</v>
      </c>
      <c r="D915" s="12" t="s">
        <v>2071</v>
      </c>
      <c r="E915" s="13" t="s">
        <v>2345</v>
      </c>
      <c r="F915" s="139" t="s">
        <v>2078</v>
      </c>
      <c r="G915" s="12"/>
      <c r="H915" s="12"/>
      <c r="I915" s="20">
        <v>12000</v>
      </c>
      <c r="J915" s="13" t="s">
        <v>2631</v>
      </c>
      <c r="K915" s="12"/>
      <c r="L915" s="12"/>
    </row>
    <row r="916" spans="2:12" ht="46.8">
      <c r="B916" s="12" t="s">
        <v>2366</v>
      </c>
      <c r="C916" s="12">
        <v>81001210913</v>
      </c>
      <c r="D916" s="12" t="s">
        <v>2071</v>
      </c>
      <c r="E916" s="13" t="s">
        <v>2367</v>
      </c>
      <c r="F916" s="139" t="s">
        <v>2078</v>
      </c>
      <c r="G916" s="12"/>
      <c r="H916" s="12"/>
      <c r="I916" s="20">
        <v>4000</v>
      </c>
      <c r="J916" s="13" t="s">
        <v>2631</v>
      </c>
      <c r="K916" s="12"/>
      <c r="L916" s="12"/>
    </row>
    <row r="917" spans="2:12" ht="15.6">
      <c r="B917" s="12" t="s">
        <v>2368</v>
      </c>
      <c r="C917" s="12">
        <v>81001210913</v>
      </c>
      <c r="D917" s="12" t="s">
        <v>2071</v>
      </c>
      <c r="E917" s="13"/>
      <c r="F917" s="139"/>
      <c r="G917" s="12"/>
      <c r="H917" s="12"/>
      <c r="I917" s="20"/>
      <c r="J917" s="13"/>
      <c r="K917" s="12"/>
      <c r="L917" s="12"/>
    </row>
    <row r="918" spans="2:12" ht="140.4">
      <c r="B918" s="12" t="s">
        <v>2369</v>
      </c>
      <c r="C918" s="12">
        <v>81001210913</v>
      </c>
      <c r="D918" s="12" t="s">
        <v>2071</v>
      </c>
      <c r="E918" s="13" t="s">
        <v>2370</v>
      </c>
      <c r="F918" s="139" t="s">
        <v>2078</v>
      </c>
      <c r="G918" s="12"/>
      <c r="H918" s="12"/>
      <c r="I918" s="20">
        <v>4500</v>
      </c>
      <c r="J918" s="13" t="s">
        <v>2632</v>
      </c>
      <c r="K918" s="12"/>
      <c r="L918" s="12"/>
    </row>
    <row r="919" spans="2:12" ht="62.4">
      <c r="B919" s="12" t="s">
        <v>2371</v>
      </c>
      <c r="C919" s="12">
        <v>81001210913</v>
      </c>
      <c r="D919" s="12" t="s">
        <v>2071</v>
      </c>
      <c r="E919" s="13" t="s">
        <v>2372</v>
      </c>
      <c r="F919" s="139" t="s">
        <v>2078</v>
      </c>
      <c r="G919" s="12"/>
      <c r="H919" s="12"/>
      <c r="I919" s="20">
        <v>187</v>
      </c>
      <c r="J919" s="13" t="s">
        <v>2633</v>
      </c>
      <c r="K919" s="12"/>
      <c r="L919" s="12"/>
    </row>
    <row r="920" spans="2:12" ht="46.8">
      <c r="B920" s="12" t="s">
        <v>2373</v>
      </c>
      <c r="C920" s="12">
        <v>81001210913</v>
      </c>
      <c r="D920" s="12" t="s">
        <v>2071</v>
      </c>
      <c r="E920" s="13" t="s">
        <v>2374</v>
      </c>
      <c r="F920" s="139" t="s">
        <v>2078</v>
      </c>
      <c r="G920" s="12"/>
      <c r="H920" s="12"/>
      <c r="I920" s="20">
        <v>187</v>
      </c>
      <c r="J920" s="13" t="s">
        <v>2633</v>
      </c>
      <c r="K920" s="12"/>
      <c r="L920" s="12"/>
    </row>
    <row r="921" spans="2:12" ht="78">
      <c r="B921" s="12" t="s">
        <v>2375</v>
      </c>
      <c r="C921" s="12">
        <v>81001210913</v>
      </c>
      <c r="D921" s="12" t="s">
        <v>2071</v>
      </c>
      <c r="E921" s="13" t="s">
        <v>2376</v>
      </c>
      <c r="F921" s="139" t="s">
        <v>2078</v>
      </c>
      <c r="G921" s="12"/>
      <c r="H921" s="12"/>
      <c r="I921" s="20">
        <v>643</v>
      </c>
      <c r="J921" s="13" t="s">
        <v>2634</v>
      </c>
      <c r="K921" s="12"/>
      <c r="L921" s="12"/>
    </row>
    <row r="922" spans="2:12" ht="78">
      <c r="B922" s="12" t="s">
        <v>2377</v>
      </c>
      <c r="C922" s="12">
        <v>81001210913</v>
      </c>
      <c r="D922" s="12" t="s">
        <v>2071</v>
      </c>
      <c r="E922" s="13" t="s">
        <v>2378</v>
      </c>
      <c r="F922" s="139" t="s">
        <v>2078</v>
      </c>
      <c r="G922" s="12"/>
      <c r="H922" s="12"/>
      <c r="I922" s="20">
        <v>2000</v>
      </c>
      <c r="J922" s="13" t="s">
        <v>2634</v>
      </c>
      <c r="K922" s="12"/>
      <c r="L922" s="12"/>
    </row>
    <row r="923" spans="2:12" ht="46.8">
      <c r="B923" s="12" t="s">
        <v>2379</v>
      </c>
      <c r="C923" s="12">
        <v>81001210913</v>
      </c>
      <c r="D923" s="12" t="s">
        <v>2071</v>
      </c>
      <c r="E923" s="13" t="s">
        <v>2380</v>
      </c>
      <c r="F923" s="139" t="s">
        <v>2078</v>
      </c>
      <c r="G923" s="12"/>
      <c r="H923" s="12"/>
      <c r="I923" s="20">
        <v>2500</v>
      </c>
      <c r="J923" s="13" t="s">
        <v>2634</v>
      </c>
      <c r="K923" s="12"/>
      <c r="L923" s="12"/>
    </row>
    <row r="924" spans="2:12" ht="78">
      <c r="B924" s="12" t="s">
        <v>2381</v>
      </c>
      <c r="C924" s="12">
        <v>81001210913</v>
      </c>
      <c r="D924" s="12" t="s">
        <v>2071</v>
      </c>
      <c r="E924" s="13" t="s">
        <v>2382</v>
      </c>
      <c r="F924" s="139" t="s">
        <v>2078</v>
      </c>
      <c r="G924" s="12"/>
      <c r="H924" s="12"/>
      <c r="I924" s="20">
        <v>6100</v>
      </c>
      <c r="J924" s="13" t="s">
        <v>2634</v>
      </c>
      <c r="K924" s="12"/>
      <c r="L924" s="12"/>
    </row>
    <row r="925" spans="2:12" ht="409.6">
      <c r="B925" s="12" t="s">
        <v>2383</v>
      </c>
      <c r="C925" s="12">
        <v>81001210913</v>
      </c>
      <c r="D925" s="12" t="s">
        <v>2071</v>
      </c>
      <c r="E925" s="18" t="s">
        <v>2384</v>
      </c>
      <c r="F925" s="24" t="s">
        <v>2341</v>
      </c>
      <c r="G925" s="13" t="s">
        <v>2664</v>
      </c>
      <c r="H925" s="12"/>
      <c r="I925" s="20" t="s">
        <v>2635</v>
      </c>
      <c r="J925" s="13" t="s">
        <v>2636</v>
      </c>
      <c r="K925" s="12"/>
      <c r="L925" s="12"/>
    </row>
    <row r="926" spans="2:12" ht="62.4">
      <c r="B926" s="12" t="s">
        <v>2385</v>
      </c>
      <c r="C926" s="12">
        <v>81001210913</v>
      </c>
      <c r="D926" s="12" t="s">
        <v>2071</v>
      </c>
      <c r="E926" s="13" t="s">
        <v>2386</v>
      </c>
      <c r="F926" s="139" t="s">
        <v>2387</v>
      </c>
      <c r="G926" s="12"/>
      <c r="H926" s="12"/>
      <c r="I926" s="20">
        <v>1000</v>
      </c>
      <c r="J926" s="13" t="s">
        <v>2637</v>
      </c>
      <c r="K926" s="12"/>
      <c r="L926" s="12"/>
    </row>
    <row r="927" spans="2:12" ht="62.4">
      <c r="B927" s="12" t="s">
        <v>2388</v>
      </c>
      <c r="C927" s="12">
        <v>81001210913</v>
      </c>
      <c r="D927" s="12" t="s">
        <v>2071</v>
      </c>
      <c r="E927" s="13" t="s">
        <v>2389</v>
      </c>
      <c r="F927" s="139" t="s">
        <v>2387</v>
      </c>
      <c r="G927" s="12"/>
      <c r="H927" s="12"/>
      <c r="I927" s="20">
        <v>2500</v>
      </c>
      <c r="J927" s="13" t="s">
        <v>2637</v>
      </c>
      <c r="K927" s="12"/>
      <c r="L927" s="12"/>
    </row>
    <row r="928" spans="2:12" ht="62.4">
      <c r="B928" s="12" t="s">
        <v>2390</v>
      </c>
      <c r="C928" s="12">
        <v>81001210913</v>
      </c>
      <c r="D928" s="12" t="s">
        <v>2071</v>
      </c>
      <c r="E928" s="13" t="s">
        <v>2391</v>
      </c>
      <c r="F928" s="139" t="s">
        <v>2387</v>
      </c>
      <c r="G928" s="12"/>
      <c r="H928" s="12"/>
      <c r="I928" s="20">
        <v>3500</v>
      </c>
      <c r="J928" s="13" t="s">
        <v>2637</v>
      </c>
      <c r="K928" s="12"/>
      <c r="L928" s="12"/>
    </row>
    <row r="929" spans="2:12" ht="218.4">
      <c r="B929" s="12" t="s">
        <v>2392</v>
      </c>
      <c r="C929" s="12">
        <v>81001210913</v>
      </c>
      <c r="D929" s="12" t="s">
        <v>2071</v>
      </c>
      <c r="E929" s="18" t="s">
        <v>2393</v>
      </c>
      <c r="F929" s="24" t="s">
        <v>2341</v>
      </c>
      <c r="G929" s="13" t="s">
        <v>2665</v>
      </c>
      <c r="H929" s="12"/>
      <c r="I929" s="20" t="s">
        <v>2638</v>
      </c>
      <c r="J929" s="13" t="s">
        <v>2639</v>
      </c>
      <c r="K929" s="12"/>
      <c r="L929" s="12"/>
    </row>
    <row r="930" spans="2:12" ht="31.2">
      <c r="B930" s="12" t="s">
        <v>2394</v>
      </c>
      <c r="C930" s="12">
        <v>81001210913</v>
      </c>
      <c r="D930" s="12" t="s">
        <v>2071</v>
      </c>
      <c r="E930" s="13" t="s">
        <v>2395</v>
      </c>
      <c r="F930" s="139" t="s">
        <v>2078</v>
      </c>
      <c r="G930" s="12"/>
      <c r="H930" s="12"/>
      <c r="I930" s="20">
        <v>147</v>
      </c>
      <c r="J930" s="13" t="s">
        <v>2640</v>
      </c>
      <c r="K930" s="12"/>
      <c r="L930" s="12"/>
    </row>
    <row r="931" spans="2:12" ht="62.4">
      <c r="B931" s="12" t="s">
        <v>2396</v>
      </c>
      <c r="C931" s="12">
        <v>81001210913</v>
      </c>
      <c r="D931" s="12" t="s">
        <v>2071</v>
      </c>
      <c r="E931" s="13" t="s">
        <v>2397</v>
      </c>
      <c r="F931" s="139" t="s">
        <v>2078</v>
      </c>
      <c r="G931" s="12"/>
      <c r="H931" s="12"/>
      <c r="I931" s="20">
        <v>6000</v>
      </c>
      <c r="J931" s="13" t="s">
        <v>2640</v>
      </c>
      <c r="K931" s="12"/>
      <c r="L931" s="12"/>
    </row>
    <row r="932" spans="2:12" ht="109.2">
      <c r="B932" s="12" t="s">
        <v>2398</v>
      </c>
      <c r="C932" s="12">
        <v>81001210913</v>
      </c>
      <c r="D932" s="12" t="s">
        <v>2071</v>
      </c>
      <c r="E932" s="13" t="s">
        <v>2399</v>
      </c>
      <c r="F932" s="139" t="s">
        <v>2078</v>
      </c>
      <c r="G932" s="12"/>
      <c r="H932" s="12"/>
      <c r="I932" s="20">
        <v>150</v>
      </c>
      <c r="J932" s="13" t="s">
        <v>2640</v>
      </c>
      <c r="K932" s="12"/>
      <c r="L932" s="12"/>
    </row>
    <row r="933" spans="2:12" ht="62.4">
      <c r="B933" s="12" t="s">
        <v>2400</v>
      </c>
      <c r="C933" s="12">
        <v>81001210913</v>
      </c>
      <c r="D933" s="12" t="s">
        <v>2071</v>
      </c>
      <c r="E933" s="13" t="s">
        <v>2401</v>
      </c>
      <c r="F933" s="139" t="s">
        <v>2078</v>
      </c>
      <c r="G933" s="12"/>
      <c r="H933" s="12"/>
      <c r="I933" s="20">
        <v>1200</v>
      </c>
      <c r="J933" s="13" t="s">
        <v>2640</v>
      </c>
      <c r="K933" s="12"/>
      <c r="L933" s="12"/>
    </row>
    <row r="934" spans="2:12" ht="46.8">
      <c r="B934" s="12" t="s">
        <v>2402</v>
      </c>
      <c r="C934" s="12">
        <v>81001210913</v>
      </c>
      <c r="D934" s="12" t="s">
        <v>2071</v>
      </c>
      <c r="E934" s="13" t="s">
        <v>2403</v>
      </c>
      <c r="F934" s="139" t="s">
        <v>2078</v>
      </c>
      <c r="G934" s="12"/>
      <c r="H934" s="12"/>
      <c r="I934" s="20">
        <v>1500</v>
      </c>
      <c r="J934" s="13" t="s">
        <v>2640</v>
      </c>
      <c r="K934" s="12"/>
      <c r="L934" s="12"/>
    </row>
    <row r="935" spans="2:12" ht="15.6">
      <c r="B935" s="12" t="s">
        <v>2404</v>
      </c>
      <c r="C935" s="12">
        <v>81001210913</v>
      </c>
      <c r="D935" s="12" t="s">
        <v>2071</v>
      </c>
      <c r="E935" s="13" t="s">
        <v>2345</v>
      </c>
      <c r="F935" s="139" t="s">
        <v>2078</v>
      </c>
      <c r="G935" s="12"/>
      <c r="H935" s="12"/>
      <c r="I935" s="20">
        <v>8500</v>
      </c>
      <c r="J935" s="13" t="s">
        <v>2641</v>
      </c>
      <c r="K935" s="12"/>
      <c r="L935" s="12"/>
    </row>
    <row r="936" spans="2:12" ht="31.2">
      <c r="B936" s="12" t="s">
        <v>2405</v>
      </c>
      <c r="C936" s="12">
        <v>81001210913</v>
      </c>
      <c r="D936" s="12" t="s">
        <v>2071</v>
      </c>
      <c r="E936" s="13" t="s">
        <v>2406</v>
      </c>
      <c r="F936" s="139" t="s">
        <v>2078</v>
      </c>
      <c r="G936" s="12"/>
      <c r="H936" s="12"/>
      <c r="I936" s="20">
        <v>2807</v>
      </c>
      <c r="J936" s="13" t="s">
        <v>2641</v>
      </c>
      <c r="K936" s="12"/>
      <c r="L936" s="12"/>
    </row>
    <row r="937" spans="2:12" ht="46.8">
      <c r="B937" s="12" t="s">
        <v>2407</v>
      </c>
      <c r="C937" s="12">
        <v>81001210913</v>
      </c>
      <c r="D937" s="12" t="s">
        <v>2071</v>
      </c>
      <c r="E937" s="13" t="s">
        <v>2408</v>
      </c>
      <c r="F937" s="139" t="s">
        <v>2078</v>
      </c>
      <c r="G937" s="12"/>
      <c r="H937" s="12"/>
      <c r="I937" s="20">
        <v>187</v>
      </c>
      <c r="J937" s="13" t="s">
        <v>2633</v>
      </c>
      <c r="K937" s="12"/>
      <c r="L937" s="12"/>
    </row>
    <row r="938" spans="2:12" ht="62.4">
      <c r="B938" s="12" t="s">
        <v>2409</v>
      </c>
      <c r="C938" s="12">
        <v>81001210913</v>
      </c>
      <c r="D938" s="12" t="s">
        <v>2071</v>
      </c>
      <c r="E938" s="13" t="s">
        <v>2410</v>
      </c>
      <c r="F938" s="139" t="s">
        <v>2078</v>
      </c>
      <c r="G938" s="12"/>
      <c r="H938" s="12"/>
      <c r="I938" s="20">
        <v>187</v>
      </c>
      <c r="J938" s="13" t="s">
        <v>2633</v>
      </c>
      <c r="K938" s="12"/>
      <c r="L938" s="12"/>
    </row>
    <row r="939" spans="2:12" ht="15.6">
      <c r="B939" s="12" t="s">
        <v>2411</v>
      </c>
      <c r="C939" s="12">
        <v>81001210913</v>
      </c>
      <c r="D939" s="12" t="s">
        <v>2071</v>
      </c>
      <c r="E939" s="13" t="s">
        <v>2412</v>
      </c>
      <c r="F939" s="139" t="s">
        <v>2078</v>
      </c>
      <c r="G939" s="12"/>
      <c r="H939" s="12"/>
      <c r="I939" s="20">
        <v>2000</v>
      </c>
      <c r="J939" s="13" t="s">
        <v>2642</v>
      </c>
      <c r="K939" s="12"/>
      <c r="L939" s="12"/>
    </row>
    <row r="940" spans="2:12" ht="78">
      <c r="B940" s="12" t="s">
        <v>2413</v>
      </c>
      <c r="C940" s="12">
        <v>81001210913</v>
      </c>
      <c r="D940" s="12" t="s">
        <v>2071</v>
      </c>
      <c r="E940" s="13" t="s">
        <v>2414</v>
      </c>
      <c r="F940" s="139" t="s">
        <v>2415</v>
      </c>
      <c r="G940" s="12"/>
      <c r="H940" s="12"/>
      <c r="I940" s="20">
        <v>2500</v>
      </c>
      <c r="J940" s="13" t="s">
        <v>2643</v>
      </c>
      <c r="K940" s="12"/>
      <c r="L940" s="12"/>
    </row>
    <row r="941" spans="2:12" ht="15.6">
      <c r="B941" s="12" t="s">
        <v>2416</v>
      </c>
      <c r="C941" s="12">
        <v>81001210913</v>
      </c>
      <c r="D941" s="12" t="s">
        <v>2071</v>
      </c>
      <c r="E941" s="13" t="s">
        <v>2345</v>
      </c>
      <c r="F941" s="139" t="s">
        <v>2078</v>
      </c>
      <c r="G941" s="12"/>
      <c r="H941" s="12"/>
      <c r="I941" s="20">
        <v>10000</v>
      </c>
      <c r="J941" s="13" t="s">
        <v>2644</v>
      </c>
      <c r="K941" s="12"/>
      <c r="L941" s="12"/>
    </row>
    <row r="942" spans="2:12" ht="15.6">
      <c r="B942" s="12" t="s">
        <v>2417</v>
      </c>
      <c r="C942" s="12">
        <v>81001210913</v>
      </c>
      <c r="D942" s="12" t="s">
        <v>2071</v>
      </c>
      <c r="E942" s="13" t="s">
        <v>2418</v>
      </c>
      <c r="F942" s="139" t="s">
        <v>2078</v>
      </c>
      <c r="G942" s="12"/>
      <c r="H942" s="12"/>
      <c r="I942" s="20">
        <v>582</v>
      </c>
      <c r="J942" s="13" t="s">
        <v>2644</v>
      </c>
      <c r="K942" s="12"/>
      <c r="L942" s="12"/>
    </row>
    <row r="943" spans="2:12" ht="31.2">
      <c r="B943" s="12" t="s">
        <v>2419</v>
      </c>
      <c r="C943" s="12">
        <v>81001210913</v>
      </c>
      <c r="D943" s="12" t="s">
        <v>2071</v>
      </c>
      <c r="E943" s="13" t="s">
        <v>2420</v>
      </c>
      <c r="F943" s="139" t="s">
        <v>2078</v>
      </c>
      <c r="G943" s="12"/>
      <c r="H943" s="12"/>
      <c r="I943" s="20">
        <v>273</v>
      </c>
      <c r="J943" s="13" t="s">
        <v>2644</v>
      </c>
      <c r="K943" s="12"/>
      <c r="L943" s="12"/>
    </row>
    <row r="944" spans="2:12" ht="31.2">
      <c r="B944" s="12" t="s">
        <v>2421</v>
      </c>
      <c r="C944" s="12">
        <v>81001210913</v>
      </c>
      <c r="D944" s="12" t="s">
        <v>2071</v>
      </c>
      <c r="E944" s="13" t="s">
        <v>2238</v>
      </c>
      <c r="F944" s="139" t="s">
        <v>2078</v>
      </c>
      <c r="G944" s="12"/>
      <c r="H944" s="12"/>
      <c r="I944" s="20">
        <v>949</v>
      </c>
      <c r="J944" s="13" t="s">
        <v>2644</v>
      </c>
      <c r="K944" s="12"/>
      <c r="L944" s="12"/>
    </row>
    <row r="945" spans="2:12" ht="31.2">
      <c r="B945" s="12" t="s">
        <v>2422</v>
      </c>
      <c r="C945" s="12">
        <v>81001210913</v>
      </c>
      <c r="D945" s="12" t="s">
        <v>2071</v>
      </c>
      <c r="E945" s="13" t="s">
        <v>2423</v>
      </c>
      <c r="F945" s="139" t="s">
        <v>2078</v>
      </c>
      <c r="G945" s="12"/>
      <c r="H945" s="12"/>
      <c r="I945" s="20">
        <v>1200</v>
      </c>
      <c r="J945" s="13" t="s">
        <v>2644</v>
      </c>
      <c r="K945" s="12"/>
      <c r="L945" s="12"/>
    </row>
    <row r="946" spans="2:12" ht="62.4">
      <c r="B946" s="12" t="s">
        <v>2424</v>
      </c>
      <c r="C946" s="12">
        <v>81001210913</v>
      </c>
      <c r="D946" s="12" t="s">
        <v>2071</v>
      </c>
      <c r="E946" s="13" t="s">
        <v>2425</v>
      </c>
      <c r="F946" s="139" t="s">
        <v>2073</v>
      </c>
      <c r="G946" s="12"/>
      <c r="H946" s="12"/>
      <c r="I946" s="20">
        <v>600</v>
      </c>
      <c r="J946" s="13" t="s">
        <v>2645</v>
      </c>
      <c r="K946" s="12"/>
      <c r="L946" s="12"/>
    </row>
    <row r="947" spans="2:12" ht="46.8">
      <c r="B947" s="12" t="s">
        <v>2426</v>
      </c>
      <c r="C947" s="12">
        <v>81001210913</v>
      </c>
      <c r="D947" s="12" t="s">
        <v>2071</v>
      </c>
      <c r="E947" s="13" t="s">
        <v>2427</v>
      </c>
      <c r="F947" s="139" t="s">
        <v>2387</v>
      </c>
      <c r="G947" s="12"/>
      <c r="H947" s="12"/>
      <c r="I947" s="20">
        <v>1200</v>
      </c>
      <c r="J947" s="13" t="s">
        <v>2645</v>
      </c>
      <c r="K947" s="12"/>
      <c r="L947" s="12"/>
    </row>
    <row r="948" spans="2:12" ht="62.4">
      <c r="B948" s="12" t="s">
        <v>2428</v>
      </c>
      <c r="C948" s="12">
        <v>81001210913</v>
      </c>
      <c r="D948" s="12" t="s">
        <v>2071</v>
      </c>
      <c r="E948" s="13" t="s">
        <v>2429</v>
      </c>
      <c r="F948" s="139" t="s">
        <v>2078</v>
      </c>
      <c r="G948" s="12"/>
      <c r="H948" s="12"/>
      <c r="I948" s="20">
        <v>800</v>
      </c>
      <c r="J948" s="13" t="s">
        <v>2646</v>
      </c>
      <c r="K948" s="12"/>
      <c r="L948" s="12"/>
    </row>
    <row r="949" spans="2:12" ht="62.4">
      <c r="B949" s="12" t="s">
        <v>2430</v>
      </c>
      <c r="C949" s="12">
        <v>81001210913</v>
      </c>
      <c r="D949" s="12" t="s">
        <v>2071</v>
      </c>
      <c r="E949" s="13" t="s">
        <v>2431</v>
      </c>
      <c r="F949" s="139" t="s">
        <v>2078</v>
      </c>
      <c r="G949" s="12"/>
      <c r="H949" s="12"/>
      <c r="I949" s="20">
        <v>523</v>
      </c>
      <c r="J949" s="13" t="s">
        <v>2647</v>
      </c>
      <c r="K949" s="12"/>
      <c r="L949" s="12"/>
    </row>
    <row r="950" spans="2:12" ht="62.4">
      <c r="B950" s="12" t="s">
        <v>2432</v>
      </c>
      <c r="C950" s="12">
        <v>81001210913</v>
      </c>
      <c r="D950" s="12" t="s">
        <v>2071</v>
      </c>
      <c r="E950" s="13" t="s">
        <v>2433</v>
      </c>
      <c r="F950" s="139" t="s">
        <v>2078</v>
      </c>
      <c r="G950" s="12"/>
      <c r="H950" s="12"/>
      <c r="I950" s="20">
        <v>175</v>
      </c>
      <c r="J950" s="13" t="s">
        <v>2647</v>
      </c>
      <c r="K950" s="12"/>
      <c r="L950" s="12"/>
    </row>
    <row r="951" spans="2:12" ht="78">
      <c r="B951" s="12" t="s">
        <v>2434</v>
      </c>
      <c r="C951" s="12">
        <v>81001210913</v>
      </c>
      <c r="D951" s="12" t="s">
        <v>2071</v>
      </c>
      <c r="E951" s="13" t="s">
        <v>2435</v>
      </c>
      <c r="F951" s="139" t="s">
        <v>2078</v>
      </c>
      <c r="G951" s="12"/>
      <c r="H951" s="12"/>
      <c r="I951" s="20"/>
      <c r="J951" s="13" t="s">
        <v>2647</v>
      </c>
      <c r="K951" s="12"/>
      <c r="L951" s="12"/>
    </row>
    <row r="952" spans="2:12" ht="62.4">
      <c r="B952" s="12" t="s">
        <v>2436</v>
      </c>
      <c r="C952" s="12">
        <v>81001210913</v>
      </c>
      <c r="D952" s="12" t="s">
        <v>2071</v>
      </c>
      <c r="E952" s="13" t="s">
        <v>2437</v>
      </c>
      <c r="F952" s="139" t="s">
        <v>2078</v>
      </c>
      <c r="G952" s="12"/>
      <c r="H952" s="12"/>
      <c r="I952" s="20">
        <v>418</v>
      </c>
      <c r="J952" s="13" t="s">
        <v>2647</v>
      </c>
      <c r="K952" s="12"/>
      <c r="L952" s="12"/>
    </row>
    <row r="953" spans="2:12" ht="62.4">
      <c r="B953" s="12" t="s">
        <v>2438</v>
      </c>
      <c r="C953" s="12">
        <v>81001210913</v>
      </c>
      <c r="D953" s="12" t="s">
        <v>2071</v>
      </c>
      <c r="E953" s="13" t="s">
        <v>2439</v>
      </c>
      <c r="F953" s="139" t="s">
        <v>2078</v>
      </c>
      <c r="G953" s="12"/>
      <c r="H953" s="12"/>
      <c r="I953" s="20">
        <v>270</v>
      </c>
      <c r="J953" s="13" t="s">
        <v>2647</v>
      </c>
      <c r="K953" s="12"/>
      <c r="L953" s="12"/>
    </row>
    <row r="954" spans="2:12" ht="62.4">
      <c r="B954" s="12" t="s">
        <v>2440</v>
      </c>
      <c r="C954" s="12">
        <v>81001210913</v>
      </c>
      <c r="D954" s="12" t="s">
        <v>2071</v>
      </c>
      <c r="E954" s="13" t="s">
        <v>2441</v>
      </c>
      <c r="F954" s="139" t="s">
        <v>2078</v>
      </c>
      <c r="G954" s="12"/>
      <c r="H954" s="12"/>
      <c r="I954" s="20">
        <v>108</v>
      </c>
      <c r="J954" s="13" t="s">
        <v>2647</v>
      </c>
      <c r="K954" s="12"/>
      <c r="L954" s="12"/>
    </row>
    <row r="955" spans="2:12" ht="62.4">
      <c r="B955" s="12" t="s">
        <v>2442</v>
      </c>
      <c r="C955" s="12">
        <v>81001210913</v>
      </c>
      <c r="D955" s="12" t="s">
        <v>2071</v>
      </c>
      <c r="E955" s="13" t="s">
        <v>2443</v>
      </c>
      <c r="F955" s="139" t="s">
        <v>2078</v>
      </c>
      <c r="G955" s="12"/>
      <c r="H955" s="12"/>
      <c r="I955" s="20">
        <v>348</v>
      </c>
      <c r="J955" s="13" t="s">
        <v>2647</v>
      </c>
      <c r="K955" s="12"/>
      <c r="L955" s="12"/>
    </row>
    <row r="956" spans="2:12" ht="46.8">
      <c r="B956" s="12" t="s">
        <v>2444</v>
      </c>
      <c r="C956" s="12">
        <v>81001210913</v>
      </c>
      <c r="D956" s="12" t="s">
        <v>2071</v>
      </c>
      <c r="E956" s="13" t="s">
        <v>2445</v>
      </c>
      <c r="F956" s="139" t="s">
        <v>2078</v>
      </c>
      <c r="G956" s="12"/>
      <c r="H956" s="12"/>
      <c r="I956" s="20">
        <v>2300</v>
      </c>
      <c r="J956" s="13" t="s">
        <v>2647</v>
      </c>
      <c r="K956" s="12"/>
      <c r="L956" s="12"/>
    </row>
    <row r="957" spans="2:12" ht="46.8">
      <c r="B957" s="12" t="s">
        <v>2446</v>
      </c>
      <c r="C957" s="12">
        <v>81001210913</v>
      </c>
      <c r="D957" s="12" t="s">
        <v>2071</v>
      </c>
      <c r="E957" s="13" t="s">
        <v>2447</v>
      </c>
      <c r="F957" s="139" t="s">
        <v>2078</v>
      </c>
      <c r="G957" s="12"/>
      <c r="H957" s="12"/>
      <c r="I957" s="20">
        <v>258</v>
      </c>
      <c r="J957" s="13" t="s">
        <v>2647</v>
      </c>
      <c r="K957" s="12"/>
      <c r="L957" s="12"/>
    </row>
    <row r="958" spans="2:12" ht="46.8">
      <c r="B958" s="12" t="s">
        <v>2448</v>
      </c>
      <c r="C958" s="12">
        <v>81001210913</v>
      </c>
      <c r="D958" s="12" t="s">
        <v>2071</v>
      </c>
      <c r="E958" s="13" t="s">
        <v>2449</v>
      </c>
      <c r="F958" s="139" t="s">
        <v>2450</v>
      </c>
      <c r="G958" s="12"/>
      <c r="H958" s="12"/>
      <c r="I958" s="20">
        <v>2350</v>
      </c>
      <c r="J958" s="13" t="s">
        <v>2642</v>
      </c>
      <c r="K958" s="12"/>
      <c r="L958" s="12"/>
    </row>
    <row r="959" spans="2:12" ht="46.8">
      <c r="B959" s="12" t="s">
        <v>2451</v>
      </c>
      <c r="C959" s="12">
        <v>81001210913</v>
      </c>
      <c r="D959" s="12" t="s">
        <v>2071</v>
      </c>
      <c r="E959" s="13" t="s">
        <v>2452</v>
      </c>
      <c r="F959" s="139" t="s">
        <v>2078</v>
      </c>
      <c r="G959" s="12"/>
      <c r="H959" s="12"/>
      <c r="I959" s="20">
        <v>1430</v>
      </c>
      <c r="J959" s="13" t="s">
        <v>200</v>
      </c>
      <c r="K959" s="12"/>
      <c r="L959" s="12"/>
    </row>
    <row r="960" spans="2:12" ht="46.8">
      <c r="B960" s="12" t="s">
        <v>2453</v>
      </c>
      <c r="C960" s="12">
        <v>81001210913</v>
      </c>
      <c r="D960" s="12" t="s">
        <v>2071</v>
      </c>
      <c r="E960" s="13" t="s">
        <v>2454</v>
      </c>
      <c r="F960" s="139" t="s">
        <v>2078</v>
      </c>
      <c r="G960" s="12"/>
      <c r="H960" s="12"/>
      <c r="I960" s="20">
        <v>100</v>
      </c>
      <c r="J960" s="13" t="s">
        <v>200</v>
      </c>
      <c r="K960" s="12"/>
      <c r="L960" s="12"/>
    </row>
    <row r="961" spans="2:12" ht="15.6">
      <c r="B961" s="12" t="s">
        <v>2455</v>
      </c>
      <c r="C961" s="12">
        <v>81001210913</v>
      </c>
      <c r="D961" s="12" t="s">
        <v>2071</v>
      </c>
      <c r="E961" s="13" t="s">
        <v>2456</v>
      </c>
      <c r="F961" s="139" t="s">
        <v>2078</v>
      </c>
      <c r="G961" s="12"/>
      <c r="H961" s="12"/>
      <c r="I961" s="20">
        <v>10000</v>
      </c>
      <c r="J961" s="13" t="s">
        <v>2648</v>
      </c>
      <c r="K961" s="12"/>
      <c r="L961" s="12"/>
    </row>
    <row r="962" spans="2:12" ht="62.4">
      <c r="B962" s="12" t="s">
        <v>2457</v>
      </c>
      <c r="C962" s="12">
        <v>81001210913</v>
      </c>
      <c r="D962" s="12" t="s">
        <v>2071</v>
      </c>
      <c r="E962" s="13" t="s">
        <v>2458</v>
      </c>
      <c r="F962" s="139" t="s">
        <v>2078</v>
      </c>
      <c r="G962" s="12"/>
      <c r="H962" s="12"/>
      <c r="I962" s="20">
        <v>800</v>
      </c>
      <c r="J962" s="13" t="s">
        <v>2648</v>
      </c>
      <c r="K962" s="12"/>
      <c r="L962" s="12"/>
    </row>
    <row r="963" spans="2:12" ht="62.4">
      <c r="B963" s="12" t="s">
        <v>2459</v>
      </c>
      <c r="C963" s="12">
        <v>81001210913</v>
      </c>
      <c r="D963" s="12" t="s">
        <v>2071</v>
      </c>
      <c r="E963" s="13" t="s">
        <v>2460</v>
      </c>
      <c r="F963" s="139" t="s">
        <v>2450</v>
      </c>
      <c r="G963" s="12"/>
      <c r="H963" s="12"/>
      <c r="I963" s="20">
        <v>3950</v>
      </c>
      <c r="J963" s="13" t="s">
        <v>2649</v>
      </c>
      <c r="K963" s="12"/>
      <c r="L963" s="12"/>
    </row>
    <row r="964" spans="2:12" ht="62.4">
      <c r="B964" s="12" t="s">
        <v>2461</v>
      </c>
      <c r="C964" s="12">
        <v>81001210913</v>
      </c>
      <c r="D964" s="12" t="s">
        <v>2071</v>
      </c>
      <c r="E964" s="13" t="s">
        <v>2462</v>
      </c>
      <c r="F964" s="139" t="s">
        <v>2078</v>
      </c>
      <c r="G964" s="12"/>
      <c r="H964" s="12"/>
      <c r="I964" s="20">
        <v>1667</v>
      </c>
      <c r="J964" s="13" t="s">
        <v>2647</v>
      </c>
      <c r="K964" s="12"/>
      <c r="L964" s="12"/>
    </row>
    <row r="965" spans="2:12" ht="62.4">
      <c r="B965" s="12" t="s">
        <v>2463</v>
      </c>
      <c r="C965" s="12">
        <v>81001210913</v>
      </c>
      <c r="D965" s="12" t="s">
        <v>2071</v>
      </c>
      <c r="E965" s="13" t="s">
        <v>2464</v>
      </c>
      <c r="F965" s="139" t="s">
        <v>2078</v>
      </c>
      <c r="G965" s="12"/>
      <c r="H965" s="12"/>
      <c r="I965" s="20">
        <v>170</v>
      </c>
      <c r="J965" s="13" t="s">
        <v>2647</v>
      </c>
      <c r="K965" s="12"/>
      <c r="L965" s="12"/>
    </row>
    <row r="966" spans="2:12" ht="46.8">
      <c r="B966" s="12" t="s">
        <v>2465</v>
      </c>
      <c r="C966" s="12">
        <v>81001210913</v>
      </c>
      <c r="D966" s="12" t="s">
        <v>2071</v>
      </c>
      <c r="E966" s="13" t="s">
        <v>2466</v>
      </c>
      <c r="F966" s="139" t="s">
        <v>2078</v>
      </c>
      <c r="G966" s="12"/>
      <c r="H966" s="12"/>
      <c r="I966" s="20">
        <v>1329</v>
      </c>
      <c r="J966" s="13" t="s">
        <v>2647</v>
      </c>
      <c r="K966" s="12"/>
      <c r="L966" s="12"/>
    </row>
    <row r="967" spans="2:12" ht="78">
      <c r="B967" s="12" t="s">
        <v>2467</v>
      </c>
      <c r="C967" s="12">
        <v>81001210913</v>
      </c>
      <c r="D967" s="12" t="s">
        <v>2071</v>
      </c>
      <c r="E967" s="13" t="s">
        <v>2468</v>
      </c>
      <c r="F967" s="139" t="s">
        <v>2078</v>
      </c>
      <c r="G967" s="12"/>
      <c r="H967" s="12"/>
      <c r="I967" s="20">
        <v>964</v>
      </c>
      <c r="J967" s="13" t="s">
        <v>2647</v>
      </c>
      <c r="K967" s="12"/>
      <c r="L967" s="12"/>
    </row>
    <row r="968" spans="2:12" ht="62.4">
      <c r="B968" s="12" t="s">
        <v>2469</v>
      </c>
      <c r="C968" s="12">
        <v>81001210913</v>
      </c>
      <c r="D968" s="12" t="s">
        <v>2071</v>
      </c>
      <c r="E968" s="13" t="s">
        <v>2470</v>
      </c>
      <c r="F968" s="139" t="s">
        <v>2078</v>
      </c>
      <c r="G968" s="12"/>
      <c r="H968" s="12"/>
      <c r="I968" s="20">
        <v>725</v>
      </c>
      <c r="J968" s="13" t="s">
        <v>2647</v>
      </c>
      <c r="K968" s="12"/>
      <c r="L968" s="12"/>
    </row>
    <row r="969" spans="2:12" ht="78">
      <c r="B969" s="12" t="s">
        <v>2471</v>
      </c>
      <c r="C969" s="12">
        <v>81001210913</v>
      </c>
      <c r="D969" s="12" t="s">
        <v>2071</v>
      </c>
      <c r="E969" s="13" t="s">
        <v>2472</v>
      </c>
      <c r="F969" s="139" t="s">
        <v>2078</v>
      </c>
      <c r="G969" s="12"/>
      <c r="H969" s="12"/>
      <c r="I969" s="20">
        <v>388</v>
      </c>
      <c r="J969" s="13" t="s">
        <v>2650</v>
      </c>
      <c r="K969" s="12"/>
      <c r="L969" s="12"/>
    </row>
    <row r="970" spans="2:12" ht="62.4">
      <c r="B970" s="12" t="s">
        <v>2473</v>
      </c>
      <c r="C970" s="12">
        <v>81001210913</v>
      </c>
      <c r="D970" s="12" t="s">
        <v>2071</v>
      </c>
      <c r="E970" s="13" t="s">
        <v>2474</v>
      </c>
      <c r="F970" s="139" t="s">
        <v>2078</v>
      </c>
      <c r="G970" s="12"/>
      <c r="H970" s="12"/>
      <c r="I970" s="20">
        <v>370</v>
      </c>
      <c r="J970" s="13" t="s">
        <v>2650</v>
      </c>
      <c r="K970" s="12"/>
      <c r="L970" s="12"/>
    </row>
    <row r="971" spans="2:12" ht="62.4">
      <c r="B971" s="12" t="s">
        <v>2475</v>
      </c>
      <c r="C971" s="12">
        <v>81001210913</v>
      </c>
      <c r="D971" s="12" t="s">
        <v>2071</v>
      </c>
      <c r="E971" s="13" t="s">
        <v>2476</v>
      </c>
      <c r="F971" s="139" t="s">
        <v>2073</v>
      </c>
      <c r="G971" s="12"/>
      <c r="H971" s="12"/>
      <c r="I971" s="20">
        <v>1600</v>
      </c>
      <c r="J971" s="13" t="s">
        <v>2650</v>
      </c>
      <c r="K971" s="12"/>
      <c r="L971" s="12"/>
    </row>
    <row r="972" spans="2:12" ht="78">
      <c r="B972" s="12" t="s">
        <v>2477</v>
      </c>
      <c r="C972" s="12">
        <v>81001210913</v>
      </c>
      <c r="D972" s="12" t="s">
        <v>2071</v>
      </c>
      <c r="E972" s="13" t="s">
        <v>2478</v>
      </c>
      <c r="F972" s="139" t="s">
        <v>2073</v>
      </c>
      <c r="G972" s="12"/>
      <c r="H972" s="12"/>
      <c r="I972" s="20">
        <v>2450</v>
      </c>
      <c r="J972" s="13" t="s">
        <v>2650</v>
      </c>
      <c r="K972" s="12"/>
      <c r="L972" s="12"/>
    </row>
    <row r="973" spans="2:12" ht="31.2">
      <c r="B973" s="12" t="s">
        <v>2479</v>
      </c>
      <c r="C973" s="12">
        <v>81001210913</v>
      </c>
      <c r="D973" s="12" t="s">
        <v>2071</v>
      </c>
      <c r="E973" s="13" t="s">
        <v>2480</v>
      </c>
      <c r="F973" s="139" t="s">
        <v>2078</v>
      </c>
      <c r="G973" s="12"/>
      <c r="H973" s="12"/>
      <c r="I973" s="20">
        <v>40</v>
      </c>
      <c r="J973" s="13" t="s">
        <v>2651</v>
      </c>
      <c r="K973" s="12"/>
      <c r="L973" s="12"/>
    </row>
    <row r="974" spans="2:12" ht="78">
      <c r="B974" s="12" t="s">
        <v>2481</v>
      </c>
      <c r="C974" s="12">
        <v>81001210913</v>
      </c>
      <c r="D974" s="12" t="s">
        <v>2071</v>
      </c>
      <c r="E974" s="13" t="s">
        <v>2482</v>
      </c>
      <c r="F974" s="139" t="s">
        <v>2078</v>
      </c>
      <c r="G974" s="12"/>
      <c r="H974" s="12"/>
      <c r="I974" s="20">
        <v>1000</v>
      </c>
      <c r="J974" s="13" t="s">
        <v>2651</v>
      </c>
      <c r="K974" s="12"/>
      <c r="L974" s="12"/>
    </row>
    <row r="975" spans="2:12" ht="46.8">
      <c r="B975" s="12" t="s">
        <v>2483</v>
      </c>
      <c r="C975" s="12">
        <v>81001210913</v>
      </c>
      <c r="D975" s="12" t="s">
        <v>2071</v>
      </c>
      <c r="E975" s="13" t="s">
        <v>2484</v>
      </c>
      <c r="F975" s="139" t="s">
        <v>2078</v>
      </c>
      <c r="G975" s="12"/>
      <c r="H975" s="12"/>
      <c r="I975" s="20">
        <v>427</v>
      </c>
      <c r="J975" s="13" t="s">
        <v>2652</v>
      </c>
      <c r="K975" s="12"/>
      <c r="L975" s="12"/>
    </row>
    <row r="976" spans="2:12" ht="46.8">
      <c r="B976" s="12" t="s">
        <v>2485</v>
      </c>
      <c r="C976" s="12">
        <v>81001210913</v>
      </c>
      <c r="D976" s="12" t="s">
        <v>2071</v>
      </c>
      <c r="E976" s="13" t="s">
        <v>2486</v>
      </c>
      <c r="F976" s="139" t="s">
        <v>2078</v>
      </c>
      <c r="G976" s="12"/>
      <c r="H976" s="12"/>
      <c r="I976" s="20">
        <v>409</v>
      </c>
      <c r="J976" s="13" t="s">
        <v>2652</v>
      </c>
      <c r="K976" s="12"/>
      <c r="L976" s="12"/>
    </row>
    <row r="977" spans="2:12" ht="46.8">
      <c r="B977" s="12" t="s">
        <v>2487</v>
      </c>
      <c r="C977" s="12">
        <v>81001210913</v>
      </c>
      <c r="D977" s="12" t="s">
        <v>2071</v>
      </c>
      <c r="E977" s="13" t="s">
        <v>2488</v>
      </c>
      <c r="F977" s="139" t="s">
        <v>2078</v>
      </c>
      <c r="G977" s="12"/>
      <c r="H977" s="12"/>
      <c r="I977" s="20">
        <v>109</v>
      </c>
      <c r="J977" s="13" t="s">
        <v>200</v>
      </c>
      <c r="K977" s="12"/>
      <c r="L977" s="12"/>
    </row>
    <row r="978" spans="2:12" ht="46.8">
      <c r="B978" s="12" t="s">
        <v>2489</v>
      </c>
      <c r="C978" s="12">
        <v>81001210913</v>
      </c>
      <c r="D978" s="12" t="s">
        <v>2071</v>
      </c>
      <c r="E978" s="13" t="s">
        <v>2490</v>
      </c>
      <c r="F978" s="139" t="s">
        <v>2078</v>
      </c>
      <c r="G978" s="12"/>
      <c r="H978" s="12"/>
      <c r="I978" s="20">
        <v>500</v>
      </c>
      <c r="J978" s="13" t="s">
        <v>2653</v>
      </c>
      <c r="K978" s="12"/>
      <c r="L978" s="12"/>
    </row>
    <row r="979" spans="2:12" ht="93.6">
      <c r="B979" s="12" t="s">
        <v>2491</v>
      </c>
      <c r="C979" s="12">
        <v>81001210913</v>
      </c>
      <c r="D979" s="12" t="s">
        <v>2071</v>
      </c>
      <c r="E979" s="13" t="s">
        <v>2492</v>
      </c>
      <c r="F979" s="139" t="s">
        <v>2078</v>
      </c>
      <c r="G979" s="12"/>
      <c r="H979" s="12"/>
      <c r="I979" s="20">
        <v>607</v>
      </c>
      <c r="J979" s="13" t="s">
        <v>2653</v>
      </c>
      <c r="K979" s="12"/>
      <c r="L979" s="12"/>
    </row>
    <row r="980" spans="2:12" ht="15.6">
      <c r="B980" s="12" t="s">
        <v>2493</v>
      </c>
      <c r="C980" s="12">
        <v>81001210913</v>
      </c>
      <c r="D980" s="12" t="s">
        <v>2071</v>
      </c>
      <c r="E980" s="13" t="s">
        <v>2494</v>
      </c>
      <c r="F980" s="139" t="s">
        <v>2078</v>
      </c>
      <c r="G980" s="12"/>
      <c r="H980" s="12"/>
      <c r="I980" s="20">
        <v>165</v>
      </c>
      <c r="J980" s="13" t="s">
        <v>2653</v>
      </c>
      <c r="K980" s="12"/>
      <c r="L980" s="12"/>
    </row>
    <row r="981" spans="2:12" ht="15.6">
      <c r="B981" s="12" t="s">
        <v>2495</v>
      </c>
      <c r="C981" s="12">
        <v>81001210913</v>
      </c>
      <c r="D981" s="12" t="s">
        <v>2071</v>
      </c>
      <c r="E981" s="13" t="s">
        <v>2345</v>
      </c>
      <c r="F981" s="139" t="s">
        <v>2078</v>
      </c>
      <c r="G981" s="12"/>
      <c r="H981" s="12"/>
      <c r="I981" s="20">
        <v>6500</v>
      </c>
      <c r="J981" s="13" t="s">
        <v>2653</v>
      </c>
      <c r="K981" s="12"/>
      <c r="L981" s="12"/>
    </row>
    <row r="982" spans="2:12" ht="15.6">
      <c r="B982" s="12" t="s">
        <v>2496</v>
      </c>
      <c r="C982" s="12">
        <v>81001210913</v>
      </c>
      <c r="D982" s="12" t="s">
        <v>2071</v>
      </c>
      <c r="E982" s="13" t="s">
        <v>2497</v>
      </c>
      <c r="F982" s="139" t="s">
        <v>2073</v>
      </c>
      <c r="G982" s="12"/>
      <c r="H982" s="12"/>
      <c r="I982" s="20">
        <v>1130</v>
      </c>
      <c r="J982" s="13" t="s">
        <v>2650</v>
      </c>
      <c r="K982" s="12"/>
      <c r="L982" s="12"/>
    </row>
    <row r="983" spans="2:12" ht="31.2">
      <c r="B983" s="12" t="s">
        <v>2498</v>
      </c>
      <c r="C983" s="12">
        <v>81001210913</v>
      </c>
      <c r="D983" s="12" t="s">
        <v>2071</v>
      </c>
      <c r="E983" s="13" t="s">
        <v>2499</v>
      </c>
      <c r="F983" s="139" t="s">
        <v>2073</v>
      </c>
      <c r="G983" s="12"/>
      <c r="H983" s="12"/>
      <c r="I983" s="20">
        <v>1000</v>
      </c>
      <c r="J983" s="13" t="s">
        <v>2650</v>
      </c>
      <c r="K983" s="12"/>
      <c r="L983" s="12"/>
    </row>
    <row r="984" spans="2:12" ht="62.4">
      <c r="B984" s="12" t="s">
        <v>2500</v>
      </c>
      <c r="C984" s="12">
        <v>81001210913</v>
      </c>
      <c r="D984" s="12" t="s">
        <v>2071</v>
      </c>
      <c r="E984" s="13" t="s">
        <v>2501</v>
      </c>
      <c r="F984" s="139" t="s">
        <v>2078</v>
      </c>
      <c r="G984" s="12"/>
      <c r="H984" s="12"/>
      <c r="I984" s="20">
        <v>150</v>
      </c>
      <c r="J984" s="13" t="s">
        <v>2650</v>
      </c>
      <c r="K984" s="12"/>
      <c r="L984" s="12"/>
    </row>
    <row r="985" spans="2:12" ht="78">
      <c r="B985" s="12" t="s">
        <v>2502</v>
      </c>
      <c r="C985" s="12">
        <v>81001210913</v>
      </c>
      <c r="D985" s="12" t="s">
        <v>2071</v>
      </c>
      <c r="E985" s="13" t="s">
        <v>2503</v>
      </c>
      <c r="F985" s="139" t="s">
        <v>2078</v>
      </c>
      <c r="G985" s="12"/>
      <c r="H985" s="12"/>
      <c r="I985" s="20">
        <v>600</v>
      </c>
      <c r="J985" s="13" t="s">
        <v>2650</v>
      </c>
      <c r="K985" s="12"/>
      <c r="L985" s="12"/>
    </row>
    <row r="986" spans="2:12" ht="62.4">
      <c r="B986" s="12" t="s">
        <v>2504</v>
      </c>
      <c r="C986" s="12">
        <v>81001210913</v>
      </c>
      <c r="D986" s="12" t="s">
        <v>2071</v>
      </c>
      <c r="E986" s="13" t="s">
        <v>2505</v>
      </c>
      <c r="F986" s="139" t="s">
        <v>2078</v>
      </c>
      <c r="G986" s="12"/>
      <c r="H986" s="12"/>
      <c r="I986" s="20">
        <v>150</v>
      </c>
      <c r="J986" s="13" t="s">
        <v>2650</v>
      </c>
      <c r="K986" s="12"/>
      <c r="L986" s="12"/>
    </row>
    <row r="987" spans="2:12" ht="62.4">
      <c r="B987" s="12" t="s">
        <v>2506</v>
      </c>
      <c r="C987" s="12">
        <v>81001210913</v>
      </c>
      <c r="D987" s="12" t="s">
        <v>2071</v>
      </c>
      <c r="E987" s="13" t="s">
        <v>2507</v>
      </c>
      <c r="F987" s="139" t="s">
        <v>2078</v>
      </c>
      <c r="G987" s="12"/>
      <c r="H987" s="12"/>
      <c r="I987" s="20">
        <v>366</v>
      </c>
      <c r="J987" s="13" t="s">
        <v>2650</v>
      </c>
      <c r="K987" s="12"/>
      <c r="L987" s="12"/>
    </row>
    <row r="988" spans="2:12" ht="46.8">
      <c r="B988" s="12" t="s">
        <v>2508</v>
      </c>
      <c r="C988" s="12">
        <v>81001210913</v>
      </c>
      <c r="D988" s="12" t="s">
        <v>2071</v>
      </c>
      <c r="E988" s="13" t="s">
        <v>2509</v>
      </c>
      <c r="F988" s="139" t="s">
        <v>2078</v>
      </c>
      <c r="G988" s="12"/>
      <c r="H988" s="12"/>
      <c r="I988" s="20">
        <v>1154</v>
      </c>
      <c r="J988" s="13" t="s">
        <v>2654</v>
      </c>
      <c r="K988" s="12"/>
      <c r="L988" s="12"/>
    </row>
    <row r="989" spans="2:12" ht="62.4">
      <c r="B989" s="12" t="s">
        <v>2510</v>
      </c>
      <c r="C989" s="12">
        <v>81001210913</v>
      </c>
      <c r="D989" s="12" t="s">
        <v>2071</v>
      </c>
      <c r="E989" s="13" t="s">
        <v>2511</v>
      </c>
      <c r="F989" s="139" t="s">
        <v>2078</v>
      </c>
      <c r="G989" s="12"/>
      <c r="H989" s="12"/>
      <c r="I989" s="20">
        <v>1190</v>
      </c>
      <c r="J989" s="13" t="s">
        <v>2654</v>
      </c>
      <c r="K989" s="12"/>
      <c r="L989" s="12"/>
    </row>
    <row r="990" spans="2:12" ht="62.4">
      <c r="B990" s="12" t="s">
        <v>2512</v>
      </c>
      <c r="C990" s="12">
        <v>81001210913</v>
      </c>
      <c r="D990" s="12" t="s">
        <v>2071</v>
      </c>
      <c r="E990" s="13" t="s">
        <v>2513</v>
      </c>
      <c r="F990" s="139" t="s">
        <v>2078</v>
      </c>
      <c r="G990" s="12"/>
      <c r="H990" s="12"/>
      <c r="I990" s="20">
        <v>250</v>
      </c>
      <c r="J990" s="13" t="s">
        <v>2654</v>
      </c>
      <c r="K990" s="12"/>
      <c r="L990" s="12"/>
    </row>
    <row r="991" spans="2:12" ht="62.4">
      <c r="B991" s="12" t="s">
        <v>2514</v>
      </c>
      <c r="C991" s="12">
        <v>81001210913</v>
      </c>
      <c r="D991" s="12" t="s">
        <v>2071</v>
      </c>
      <c r="E991" s="13" t="s">
        <v>2515</v>
      </c>
      <c r="F991" s="139" t="s">
        <v>2387</v>
      </c>
      <c r="G991" s="12"/>
      <c r="H991" s="12"/>
      <c r="I991" s="20">
        <v>328</v>
      </c>
      <c r="J991" s="13" t="s">
        <v>2655</v>
      </c>
      <c r="K991" s="12"/>
      <c r="L991" s="12"/>
    </row>
    <row r="992" spans="2:12" ht="31.2">
      <c r="B992" s="12" t="s">
        <v>2516</v>
      </c>
      <c r="C992" s="12">
        <v>81001210913</v>
      </c>
      <c r="D992" s="12" t="s">
        <v>2071</v>
      </c>
      <c r="E992" s="13" t="s">
        <v>2517</v>
      </c>
      <c r="F992" s="139" t="s">
        <v>2073</v>
      </c>
      <c r="G992" s="12"/>
      <c r="H992" s="12"/>
      <c r="I992" s="20">
        <v>220</v>
      </c>
      <c r="J992" s="13" t="s">
        <v>2655</v>
      </c>
      <c r="K992" s="12"/>
      <c r="L992" s="12"/>
    </row>
    <row r="993" spans="2:12" ht="78">
      <c r="B993" s="12" t="s">
        <v>2518</v>
      </c>
      <c r="C993" s="12">
        <v>81001210913</v>
      </c>
      <c r="D993" s="12" t="s">
        <v>2071</v>
      </c>
      <c r="E993" s="13" t="s">
        <v>2519</v>
      </c>
      <c r="F993" s="139" t="s">
        <v>2078</v>
      </c>
      <c r="G993" s="12"/>
      <c r="H993" s="12"/>
      <c r="I993" s="20">
        <v>200</v>
      </c>
      <c r="J993" s="13" t="s">
        <v>2656</v>
      </c>
      <c r="K993" s="12"/>
      <c r="L993" s="12"/>
    </row>
    <row r="994" spans="2:12" ht="78">
      <c r="B994" s="12" t="s">
        <v>2520</v>
      </c>
      <c r="C994" s="12">
        <v>81001210913</v>
      </c>
      <c r="D994" s="12" t="s">
        <v>2071</v>
      </c>
      <c r="E994" s="13" t="s">
        <v>2521</v>
      </c>
      <c r="F994" s="139" t="s">
        <v>2078</v>
      </c>
      <c r="G994" s="12"/>
      <c r="H994" s="12"/>
      <c r="I994" s="20">
        <v>100</v>
      </c>
      <c r="J994" s="13" t="s">
        <v>2656</v>
      </c>
      <c r="K994" s="12"/>
      <c r="L994" s="12"/>
    </row>
    <row r="995" spans="2:12" ht="62.4">
      <c r="B995" s="12" t="s">
        <v>2522</v>
      </c>
      <c r="C995" s="12">
        <v>81001210913</v>
      </c>
      <c r="D995" s="12" t="s">
        <v>2071</v>
      </c>
      <c r="E995" s="13" t="s">
        <v>2523</v>
      </c>
      <c r="F995" s="139" t="s">
        <v>2078</v>
      </c>
      <c r="G995" s="12"/>
      <c r="H995" s="12"/>
      <c r="I995" s="20">
        <v>4083</v>
      </c>
      <c r="J995" s="13" t="s">
        <v>2656</v>
      </c>
      <c r="K995" s="12"/>
      <c r="L995" s="12"/>
    </row>
    <row r="996" spans="2:12" ht="78">
      <c r="B996" s="12" t="s">
        <v>2524</v>
      </c>
      <c r="C996" s="12">
        <v>81001210913</v>
      </c>
      <c r="D996" s="12" t="s">
        <v>2071</v>
      </c>
      <c r="E996" s="13" t="s">
        <v>2525</v>
      </c>
      <c r="F996" s="139" t="s">
        <v>2387</v>
      </c>
      <c r="G996" s="12"/>
      <c r="H996" s="12"/>
      <c r="I996" s="20">
        <v>18000</v>
      </c>
      <c r="J996" s="13" t="s">
        <v>2657</v>
      </c>
      <c r="K996" s="12"/>
      <c r="L996" s="12"/>
    </row>
    <row r="997" spans="2:12" ht="46.8">
      <c r="B997" s="12" t="s">
        <v>2526</v>
      </c>
      <c r="C997" s="12">
        <v>81001210913</v>
      </c>
      <c r="D997" s="12" t="s">
        <v>2071</v>
      </c>
      <c r="E997" s="13" t="s">
        <v>2527</v>
      </c>
      <c r="F997" s="139" t="s">
        <v>2078</v>
      </c>
      <c r="G997" s="12"/>
      <c r="H997" s="12"/>
      <c r="I997" s="20">
        <v>9850</v>
      </c>
      <c r="J997" s="13" t="s">
        <v>2654</v>
      </c>
      <c r="K997" s="12"/>
      <c r="L997" s="12"/>
    </row>
    <row r="998" spans="2:12" ht="62.4">
      <c r="B998" s="12" t="s">
        <v>2528</v>
      </c>
      <c r="C998" s="12">
        <v>81001210913</v>
      </c>
      <c r="D998" s="12" t="s">
        <v>2071</v>
      </c>
      <c r="E998" s="13" t="s">
        <v>2529</v>
      </c>
      <c r="F998" s="139" t="s">
        <v>2078</v>
      </c>
      <c r="G998" s="12"/>
      <c r="H998" s="12"/>
      <c r="I998" s="20">
        <v>650</v>
      </c>
      <c r="J998" s="13" t="s">
        <v>2654</v>
      </c>
      <c r="K998" s="12"/>
      <c r="L998" s="12"/>
    </row>
    <row r="999" spans="2:12" ht="62.4">
      <c r="B999" s="12" t="s">
        <v>2530</v>
      </c>
      <c r="C999" s="12">
        <v>81001210913</v>
      </c>
      <c r="D999" s="12" t="s">
        <v>2071</v>
      </c>
      <c r="E999" s="13" t="s">
        <v>2531</v>
      </c>
      <c r="F999" s="139" t="s">
        <v>2078</v>
      </c>
      <c r="G999" s="12"/>
      <c r="H999" s="12"/>
      <c r="I999" s="20">
        <v>327</v>
      </c>
      <c r="J999" s="13" t="s">
        <v>2654</v>
      </c>
      <c r="K999" s="12"/>
      <c r="L999" s="12"/>
    </row>
    <row r="1000" spans="2:12" ht="46.8">
      <c r="B1000" s="12" t="s">
        <v>2532</v>
      </c>
      <c r="C1000" s="12">
        <v>81001210913</v>
      </c>
      <c r="D1000" s="12" t="s">
        <v>2071</v>
      </c>
      <c r="E1000" s="13" t="s">
        <v>2533</v>
      </c>
      <c r="F1000" s="139" t="s">
        <v>2078</v>
      </c>
      <c r="G1000" s="12"/>
      <c r="H1000" s="12"/>
      <c r="I1000" s="20">
        <v>1150</v>
      </c>
      <c r="J1000" s="13" t="s">
        <v>2654</v>
      </c>
      <c r="K1000" s="12"/>
      <c r="L1000" s="12"/>
    </row>
    <row r="1001" spans="2:12" ht="62.4">
      <c r="B1001" s="12" t="s">
        <v>2534</v>
      </c>
      <c r="C1001" s="12">
        <v>81001210913</v>
      </c>
      <c r="D1001" s="12" t="s">
        <v>2071</v>
      </c>
      <c r="E1001" s="13" t="s">
        <v>2535</v>
      </c>
      <c r="F1001" s="139" t="s">
        <v>2078</v>
      </c>
      <c r="G1001" s="12"/>
      <c r="H1001" s="12"/>
      <c r="I1001" s="20">
        <v>3628</v>
      </c>
      <c r="J1001" s="13" t="s">
        <v>2654</v>
      </c>
      <c r="K1001" s="12"/>
      <c r="L1001" s="12"/>
    </row>
    <row r="1002" spans="2:12" ht="62.4">
      <c r="B1002" s="12" t="s">
        <v>2536</v>
      </c>
      <c r="C1002" s="12">
        <v>81001210913</v>
      </c>
      <c r="D1002" s="12" t="s">
        <v>2071</v>
      </c>
      <c r="E1002" s="13" t="s">
        <v>2537</v>
      </c>
      <c r="F1002" s="139" t="s">
        <v>2078</v>
      </c>
      <c r="G1002" s="12"/>
      <c r="H1002" s="12"/>
      <c r="I1002" s="20">
        <v>741</v>
      </c>
      <c r="J1002" s="13" t="s">
        <v>2654</v>
      </c>
      <c r="K1002" s="12"/>
      <c r="L1002" s="12"/>
    </row>
    <row r="1003" spans="2:12" ht="46.8">
      <c r="B1003" s="12" t="s">
        <v>2538</v>
      </c>
      <c r="C1003" s="12">
        <v>81001210913</v>
      </c>
      <c r="D1003" s="12" t="s">
        <v>2071</v>
      </c>
      <c r="E1003" s="13" t="s">
        <v>2539</v>
      </c>
      <c r="F1003" s="139" t="s">
        <v>2078</v>
      </c>
      <c r="G1003" s="12"/>
      <c r="H1003" s="12"/>
      <c r="I1003" s="20">
        <v>2130</v>
      </c>
      <c r="J1003" s="13" t="s">
        <v>2654</v>
      </c>
      <c r="K1003" s="12"/>
      <c r="L1003" s="12"/>
    </row>
    <row r="1004" spans="2:12" ht="31.2">
      <c r="B1004" s="12" t="s">
        <v>2540</v>
      </c>
      <c r="C1004" s="12">
        <v>81001210913</v>
      </c>
      <c r="D1004" s="12" t="s">
        <v>2071</v>
      </c>
      <c r="E1004" s="13" t="s">
        <v>2541</v>
      </c>
      <c r="F1004" s="139" t="s">
        <v>2078</v>
      </c>
      <c r="G1004" s="12"/>
      <c r="H1004" s="12"/>
      <c r="I1004" s="20">
        <v>4532</v>
      </c>
      <c r="J1004" s="13" t="s">
        <v>2654</v>
      </c>
      <c r="K1004" s="12"/>
      <c r="L1004" s="12"/>
    </row>
    <row r="1005" spans="2:12" ht="78">
      <c r="B1005" s="12" t="s">
        <v>2542</v>
      </c>
      <c r="C1005" s="12">
        <v>81001210913</v>
      </c>
      <c r="D1005" s="12" t="s">
        <v>2071</v>
      </c>
      <c r="E1005" s="13" t="s">
        <v>2543</v>
      </c>
      <c r="F1005" s="139" t="s">
        <v>2078</v>
      </c>
      <c r="G1005" s="12"/>
      <c r="H1005" s="12"/>
      <c r="I1005" s="20">
        <v>340</v>
      </c>
      <c r="J1005" s="13" t="s">
        <v>2654</v>
      </c>
      <c r="K1005" s="12"/>
      <c r="L1005" s="12"/>
    </row>
    <row r="1006" spans="2:12" ht="31.2">
      <c r="B1006" s="22" t="s">
        <v>2544</v>
      </c>
      <c r="C1006" s="12">
        <v>81001210913</v>
      </c>
      <c r="D1006" s="12" t="s">
        <v>2071</v>
      </c>
      <c r="E1006" s="23" t="s">
        <v>2545</v>
      </c>
      <c r="F1006" s="139" t="s">
        <v>2078</v>
      </c>
      <c r="G1006" s="12"/>
      <c r="H1006" s="12"/>
      <c r="I1006" s="20">
        <v>340</v>
      </c>
      <c r="J1006" s="24" t="s">
        <v>2658</v>
      </c>
      <c r="K1006" s="12"/>
      <c r="L1006" s="12"/>
    </row>
    <row r="1007" spans="2:12" ht="46.8">
      <c r="B1007" s="22" t="s">
        <v>2546</v>
      </c>
      <c r="C1007" s="12">
        <v>81001210913</v>
      </c>
      <c r="D1007" s="12" t="s">
        <v>2071</v>
      </c>
      <c r="E1007" s="24" t="s">
        <v>2547</v>
      </c>
      <c r="F1007" s="139" t="s">
        <v>2548</v>
      </c>
      <c r="G1007" s="12"/>
      <c r="H1007" s="12"/>
      <c r="I1007" s="20">
        <v>1213</v>
      </c>
      <c r="J1007" s="24" t="s">
        <v>2658</v>
      </c>
      <c r="K1007" s="12"/>
      <c r="L1007" s="12"/>
    </row>
    <row r="1008" spans="2:12" ht="62.4">
      <c r="B1008" s="22" t="s">
        <v>2549</v>
      </c>
      <c r="C1008" s="12">
        <v>81001210913</v>
      </c>
      <c r="D1008" s="12" t="s">
        <v>2071</v>
      </c>
      <c r="E1008" s="24" t="s">
        <v>2550</v>
      </c>
      <c r="F1008" s="139" t="s">
        <v>2078</v>
      </c>
      <c r="G1008" s="12"/>
      <c r="H1008" s="12"/>
      <c r="I1008" s="20">
        <v>340</v>
      </c>
      <c r="J1008" s="24" t="s">
        <v>2658</v>
      </c>
      <c r="K1008" s="12"/>
      <c r="L1008" s="12"/>
    </row>
    <row r="1009" spans="2:12" ht="46.8">
      <c r="B1009" s="22" t="s">
        <v>2551</v>
      </c>
      <c r="C1009" s="12">
        <v>81001210913</v>
      </c>
      <c r="D1009" s="12" t="s">
        <v>2071</v>
      </c>
      <c r="E1009" s="24" t="s">
        <v>2552</v>
      </c>
      <c r="F1009" s="139" t="s">
        <v>2078</v>
      </c>
      <c r="G1009" s="12"/>
      <c r="H1009" s="12"/>
      <c r="I1009" s="20">
        <v>641</v>
      </c>
      <c r="J1009" s="24" t="s">
        <v>2658</v>
      </c>
      <c r="K1009" s="12"/>
      <c r="L1009" s="12"/>
    </row>
    <row r="1010" spans="2:12" ht="31.2">
      <c r="B1010" s="22" t="s">
        <v>2553</v>
      </c>
      <c r="C1010" s="12">
        <v>81001210913</v>
      </c>
      <c r="D1010" s="12" t="s">
        <v>2071</v>
      </c>
      <c r="E1010" s="24" t="s">
        <v>2554</v>
      </c>
      <c r="F1010" s="139" t="s">
        <v>2073</v>
      </c>
      <c r="G1010" s="12"/>
      <c r="H1010" s="12"/>
      <c r="I1010" s="20">
        <v>240</v>
      </c>
      <c r="J1010" s="24" t="s">
        <v>2658</v>
      </c>
      <c r="K1010" s="12"/>
      <c r="L1010" s="12"/>
    </row>
    <row r="1011" spans="2:12" ht="62.4">
      <c r="B1011" s="22" t="s">
        <v>2555</v>
      </c>
      <c r="C1011" s="12">
        <v>81001210913</v>
      </c>
      <c r="D1011" s="12" t="s">
        <v>2071</v>
      </c>
      <c r="E1011" s="24" t="s">
        <v>2556</v>
      </c>
      <c r="F1011" s="139" t="s">
        <v>2078</v>
      </c>
      <c r="G1011" s="12"/>
      <c r="H1011" s="12"/>
      <c r="I1011" s="20">
        <v>420</v>
      </c>
      <c r="J1011" s="24" t="s">
        <v>2658</v>
      </c>
      <c r="K1011" s="12"/>
      <c r="L1011" s="12"/>
    </row>
    <row r="1012" spans="2:12" ht="62.4">
      <c r="B1012" s="22" t="s">
        <v>2557</v>
      </c>
      <c r="C1012" s="12">
        <v>81001210913</v>
      </c>
      <c r="D1012" s="12" t="s">
        <v>2071</v>
      </c>
      <c r="E1012" s="24" t="s">
        <v>2558</v>
      </c>
      <c r="F1012" s="139" t="s">
        <v>2078</v>
      </c>
      <c r="G1012" s="12"/>
      <c r="H1012" s="12"/>
      <c r="I1012" s="20">
        <v>1850</v>
      </c>
      <c r="J1012" s="24" t="s">
        <v>2658</v>
      </c>
      <c r="K1012" s="12"/>
      <c r="L1012" s="12"/>
    </row>
    <row r="1013" spans="2:12" ht="62.4">
      <c r="B1013" s="22" t="s">
        <v>2559</v>
      </c>
      <c r="C1013" s="12">
        <v>81001210913</v>
      </c>
      <c r="D1013" s="12" t="s">
        <v>2071</v>
      </c>
      <c r="E1013" s="24" t="s">
        <v>2560</v>
      </c>
      <c r="F1013" s="139" t="s">
        <v>2078</v>
      </c>
      <c r="G1013" s="12"/>
      <c r="H1013" s="12"/>
      <c r="I1013" s="20">
        <v>472</v>
      </c>
      <c r="J1013" s="24" t="s">
        <v>2658</v>
      </c>
      <c r="K1013" s="12"/>
      <c r="L1013" s="12"/>
    </row>
    <row r="1014" spans="2:12" ht="46.8">
      <c r="B1014" s="22" t="s">
        <v>2561</v>
      </c>
      <c r="C1014" s="12">
        <v>81001210913</v>
      </c>
      <c r="D1014" s="12" t="s">
        <v>2071</v>
      </c>
      <c r="E1014" s="24" t="s">
        <v>2562</v>
      </c>
      <c r="F1014" s="139" t="s">
        <v>2078</v>
      </c>
      <c r="G1014" s="12"/>
      <c r="H1014" s="12"/>
      <c r="I1014" s="20">
        <v>1045</v>
      </c>
      <c r="J1014" s="24" t="s">
        <v>2658</v>
      </c>
      <c r="K1014" s="12"/>
      <c r="L1014" s="12"/>
    </row>
    <row r="1015" spans="2:12" ht="46.8">
      <c r="B1015" s="22" t="s">
        <v>2563</v>
      </c>
      <c r="C1015" s="12">
        <v>81001210913</v>
      </c>
      <c r="D1015" s="12" t="s">
        <v>2071</v>
      </c>
      <c r="E1015" s="24" t="s">
        <v>2564</v>
      </c>
      <c r="F1015" s="139" t="s">
        <v>2078</v>
      </c>
      <c r="G1015" s="12"/>
      <c r="H1015" s="12"/>
      <c r="I1015" s="20">
        <v>124</v>
      </c>
      <c r="J1015" s="24" t="s">
        <v>2658</v>
      </c>
      <c r="K1015" s="12"/>
      <c r="L1015" s="12"/>
    </row>
    <row r="1016" spans="2:12" ht="15.6">
      <c r="B1016" s="25"/>
      <c r="C1016" s="25"/>
      <c r="D1016" s="25"/>
      <c r="E1016" s="26"/>
      <c r="F1016" s="125"/>
      <c r="G1016" s="25"/>
      <c r="H1016" s="25"/>
      <c r="I1016" s="25"/>
      <c r="J1016" s="26"/>
      <c r="K1016" s="25"/>
      <c r="L1016" s="25"/>
    </row>
    <row r="1017" spans="2:12" ht="15.6">
      <c r="B1017" s="25"/>
      <c r="C1017" s="25"/>
      <c r="D1017" s="25"/>
      <c r="E1017" s="26"/>
      <c r="F1017" s="125"/>
      <c r="G1017" s="25"/>
      <c r="H1017" s="25"/>
      <c r="I1017" s="25"/>
      <c r="J1017" s="26"/>
      <c r="K1017" s="25"/>
      <c r="L1017" s="25"/>
    </row>
    <row r="1018" spans="2:12" ht="15.6">
      <c r="B1018" s="25"/>
      <c r="C1018" s="25"/>
      <c r="D1018" s="25"/>
      <c r="E1018" s="26"/>
      <c r="F1018" s="125"/>
      <c r="G1018" s="25"/>
      <c r="H1018" s="25"/>
      <c r="I1018" s="25"/>
      <c r="J1018" s="26"/>
      <c r="K1018" s="25"/>
      <c r="L1018" s="25"/>
    </row>
    <row r="1019" spans="2:12" ht="15.6">
      <c r="B1019" s="25"/>
      <c r="C1019" s="25"/>
      <c r="D1019" s="25"/>
      <c r="E1019" s="26"/>
      <c r="F1019" s="125"/>
      <c r="G1019" s="25"/>
      <c r="H1019" s="25"/>
      <c r="I1019" s="25"/>
      <c r="J1019" s="26"/>
      <c r="K1019" s="25"/>
      <c r="L1019" s="25"/>
    </row>
    <row r="1020" spans="2:12" ht="15.6">
      <c r="B1020" s="25"/>
      <c r="C1020" s="25"/>
      <c r="D1020" s="25"/>
      <c r="E1020" s="26"/>
      <c r="F1020" s="125"/>
      <c r="G1020" s="25"/>
      <c r="H1020" s="25"/>
      <c r="I1020" s="25"/>
      <c r="J1020" s="26"/>
      <c r="K1020" s="25"/>
      <c r="L1020" s="25"/>
    </row>
    <row r="1021" spans="2:12" ht="15.6">
      <c r="B1021" s="25"/>
      <c r="C1021" s="25"/>
      <c r="D1021" s="25"/>
      <c r="E1021" s="26"/>
      <c r="F1021" s="125"/>
      <c r="G1021" s="25"/>
      <c r="H1021" s="25"/>
      <c r="I1021" s="25"/>
      <c r="J1021" s="26"/>
      <c r="K1021" s="25"/>
      <c r="L1021" s="25"/>
    </row>
    <row r="1022" spans="2:12" ht="15.6">
      <c r="B1022" s="25"/>
      <c r="C1022" s="25"/>
      <c r="D1022" s="25"/>
      <c r="E1022" s="26"/>
      <c r="F1022" s="125"/>
      <c r="G1022" s="25"/>
      <c r="H1022" s="25"/>
      <c r="I1022" s="25"/>
      <c r="J1022" s="26"/>
      <c r="K1022" s="25"/>
      <c r="L1022" s="25"/>
    </row>
    <row r="1023" spans="2:12" ht="15.6">
      <c r="B1023" s="25"/>
      <c r="C1023" s="25"/>
      <c r="D1023" s="25"/>
      <c r="E1023" s="26"/>
      <c r="F1023" s="125"/>
      <c r="G1023" s="25"/>
      <c r="H1023" s="25"/>
      <c r="I1023" s="25"/>
      <c r="J1023" s="26"/>
      <c r="K1023" s="25"/>
      <c r="L1023" s="25"/>
    </row>
    <row r="1024" spans="2:12" ht="15.6">
      <c r="B1024" s="25"/>
      <c r="C1024" s="25"/>
      <c r="D1024" s="25"/>
      <c r="E1024" s="26"/>
      <c r="F1024" s="125"/>
      <c r="G1024" s="25"/>
      <c r="H1024" s="25"/>
      <c r="I1024" s="25"/>
      <c r="J1024" s="26"/>
      <c r="K1024" s="25"/>
      <c r="L1024" s="25"/>
    </row>
    <row r="1025" spans="2:12" ht="15.6">
      <c r="B1025" s="25"/>
      <c r="C1025" s="25"/>
      <c r="D1025" s="25"/>
      <c r="E1025" s="26"/>
      <c r="F1025" s="125"/>
      <c r="G1025" s="25"/>
      <c r="H1025" s="25"/>
      <c r="I1025" s="25"/>
      <c r="J1025" s="26"/>
      <c r="K1025" s="25"/>
      <c r="L1025" s="25"/>
    </row>
    <row r="1026" spans="2:12" ht="15.6">
      <c r="B1026" s="25"/>
      <c r="C1026" s="25"/>
      <c r="D1026" s="25"/>
      <c r="E1026" s="26"/>
      <c r="F1026" s="125"/>
      <c r="G1026" s="25"/>
      <c r="H1026" s="25"/>
      <c r="I1026" s="25"/>
      <c r="J1026" s="26"/>
      <c r="K1026" s="25"/>
      <c r="L1026" s="25"/>
    </row>
    <row r="1027" spans="2:12" ht="15.6">
      <c r="B1027" s="25"/>
      <c r="C1027" s="25"/>
      <c r="D1027" s="25"/>
      <c r="E1027" s="26"/>
      <c r="F1027" s="125"/>
      <c r="G1027" s="25"/>
      <c r="H1027" s="25"/>
      <c r="I1027" s="25"/>
      <c r="J1027" s="26"/>
      <c r="K1027" s="25"/>
      <c r="L1027" s="25"/>
    </row>
    <row r="1028" spans="2:12" ht="15.6">
      <c r="B1028" s="25"/>
      <c r="C1028" s="25"/>
      <c r="D1028" s="25"/>
      <c r="E1028" s="26"/>
      <c r="F1028" s="125"/>
      <c r="G1028" s="25"/>
      <c r="H1028" s="25"/>
      <c r="I1028" s="25"/>
      <c r="J1028" s="26"/>
      <c r="K1028" s="25"/>
      <c r="L1028" s="25"/>
    </row>
    <row r="1029" spans="2:12" ht="15.6">
      <c r="B1029" s="25"/>
      <c r="C1029" s="25"/>
      <c r="D1029" s="25"/>
      <c r="E1029" s="26"/>
      <c r="F1029" s="125"/>
      <c r="G1029" s="25"/>
      <c r="H1029" s="25"/>
      <c r="I1029" s="25"/>
      <c r="J1029" s="26"/>
      <c r="K1029" s="25"/>
      <c r="L1029" s="25"/>
    </row>
    <row r="1030" spans="2:12" ht="15.6">
      <c r="B1030" s="25"/>
      <c r="C1030" s="25"/>
      <c r="D1030" s="25"/>
      <c r="E1030" s="26"/>
      <c r="F1030" s="125"/>
      <c r="G1030" s="25"/>
      <c r="H1030" s="25"/>
      <c r="I1030" s="25"/>
      <c r="J1030" s="26"/>
      <c r="K1030" s="25"/>
      <c r="L1030" s="25"/>
    </row>
    <row r="1031" spans="2:12" ht="15.6">
      <c r="B1031" s="25"/>
      <c r="C1031" s="25"/>
      <c r="D1031" s="25"/>
      <c r="E1031" s="26"/>
      <c r="F1031" s="125"/>
      <c r="G1031" s="25"/>
      <c r="H1031" s="25"/>
      <c r="I1031" s="25"/>
      <c r="J1031" s="26"/>
      <c r="K1031" s="25"/>
      <c r="L1031" s="25"/>
    </row>
    <row r="1032" spans="2:12" ht="15.6">
      <c r="B1032" s="25"/>
      <c r="C1032" s="25"/>
      <c r="D1032" s="25"/>
      <c r="E1032" s="26"/>
      <c r="F1032" s="125"/>
      <c r="G1032" s="25"/>
      <c r="H1032" s="25"/>
      <c r="I1032" s="25"/>
      <c r="J1032" s="26"/>
      <c r="K1032" s="25"/>
      <c r="L1032" s="25"/>
    </row>
    <row r="1033" spans="2:12" ht="15.6">
      <c r="B1033" s="25"/>
      <c r="C1033" s="25"/>
      <c r="D1033" s="25"/>
      <c r="E1033" s="26"/>
      <c r="F1033" s="125"/>
      <c r="G1033" s="25"/>
      <c r="H1033" s="25"/>
      <c r="I1033" s="25"/>
      <c r="J1033" s="26"/>
      <c r="K1033" s="25"/>
      <c r="L1033" s="25"/>
    </row>
    <row r="1034" spans="2:12" ht="15.6">
      <c r="B1034" s="25"/>
      <c r="C1034" s="25"/>
      <c r="D1034" s="25"/>
      <c r="E1034" s="26"/>
      <c r="F1034" s="125"/>
      <c r="G1034" s="25"/>
      <c r="H1034" s="25"/>
      <c r="I1034" s="25"/>
      <c r="J1034" s="26"/>
      <c r="K1034" s="25"/>
      <c r="L1034" s="25"/>
    </row>
    <row r="1035" spans="2:12" ht="15.6">
      <c r="B1035" s="25"/>
      <c r="C1035" s="25"/>
      <c r="D1035" s="25"/>
      <c r="E1035" s="26"/>
      <c r="F1035" s="125"/>
      <c r="G1035" s="25"/>
      <c r="H1035" s="25"/>
      <c r="I1035" s="25"/>
      <c r="J1035" s="26"/>
      <c r="K1035" s="25"/>
      <c r="L1035" s="25"/>
    </row>
    <row r="1036" spans="2:12" ht="15.6">
      <c r="B1036" s="25"/>
      <c r="C1036" s="25"/>
      <c r="D1036" s="25"/>
      <c r="E1036" s="26"/>
      <c r="F1036" s="125"/>
      <c r="G1036" s="25"/>
      <c r="H1036" s="25"/>
      <c r="I1036" s="25"/>
      <c r="J1036" s="26"/>
      <c r="K1036" s="25"/>
      <c r="L1036" s="25"/>
    </row>
    <row r="1037" spans="2:12" ht="15.6">
      <c r="B1037" s="25"/>
      <c r="C1037" s="25"/>
      <c r="D1037" s="25"/>
      <c r="E1037" s="26"/>
      <c r="F1037" s="125"/>
      <c r="G1037" s="25"/>
      <c r="H1037" s="25"/>
      <c r="I1037" s="25"/>
      <c r="J1037" s="26"/>
      <c r="K1037" s="25"/>
      <c r="L1037" s="25"/>
    </row>
    <row r="1038" spans="2:12" ht="15.6">
      <c r="B1038" s="25"/>
      <c r="C1038" s="25"/>
      <c r="D1038" s="25"/>
      <c r="E1038" s="26"/>
      <c r="F1038" s="125"/>
      <c r="G1038" s="25"/>
      <c r="H1038" s="25"/>
      <c r="I1038" s="25"/>
      <c r="J1038" s="26"/>
      <c r="K1038" s="25"/>
      <c r="L1038" s="25"/>
    </row>
    <row r="1039" spans="2:12" ht="15.6">
      <c r="B1039" s="25"/>
      <c r="C1039" s="25"/>
      <c r="D1039" s="25"/>
      <c r="E1039" s="26"/>
      <c r="F1039" s="125"/>
      <c r="G1039" s="25"/>
      <c r="H1039" s="25"/>
      <c r="I1039" s="25"/>
      <c r="J1039" s="26"/>
      <c r="K1039" s="25"/>
      <c r="L1039" s="25"/>
    </row>
    <row r="1040" spans="2:12" ht="15.6">
      <c r="B1040" s="25"/>
      <c r="C1040" s="25"/>
      <c r="D1040" s="25"/>
      <c r="E1040" s="26"/>
      <c r="F1040" s="125"/>
      <c r="G1040" s="25"/>
      <c r="H1040" s="25"/>
      <c r="I1040" s="25"/>
      <c r="J1040" s="26"/>
      <c r="K1040" s="25"/>
      <c r="L1040" s="25"/>
    </row>
    <row r="1041" spans="2:12" ht="15.6">
      <c r="B1041" s="25"/>
      <c r="C1041" s="25"/>
      <c r="D1041" s="25"/>
      <c r="E1041" s="26"/>
      <c r="F1041" s="125"/>
      <c r="G1041" s="25"/>
      <c r="H1041" s="25"/>
      <c r="I1041" s="25"/>
      <c r="J1041" s="26"/>
      <c r="K1041" s="25"/>
      <c r="L1041" s="25"/>
    </row>
    <row r="1042" spans="2:12" ht="15.6">
      <c r="B1042" s="25"/>
      <c r="C1042" s="25"/>
      <c r="D1042" s="25"/>
      <c r="E1042" s="26"/>
      <c r="F1042" s="125"/>
      <c r="G1042" s="25"/>
      <c r="H1042" s="25"/>
      <c r="I1042" s="25"/>
      <c r="J1042" s="26"/>
      <c r="K1042" s="25"/>
      <c r="L1042" s="25"/>
    </row>
    <row r="1043" spans="2:12" ht="15.6">
      <c r="B1043" s="25"/>
      <c r="C1043" s="25"/>
      <c r="D1043" s="25"/>
      <c r="E1043" s="26"/>
      <c r="F1043" s="125"/>
      <c r="G1043" s="25"/>
      <c r="H1043" s="25"/>
      <c r="I1043" s="25"/>
      <c r="J1043" s="26"/>
      <c r="K1043" s="25"/>
      <c r="L1043" s="25"/>
    </row>
    <row r="1044" spans="2:12" ht="15.6">
      <c r="B1044" s="25"/>
      <c r="C1044" s="25"/>
      <c r="D1044" s="25"/>
      <c r="E1044" s="26"/>
      <c r="F1044" s="125"/>
      <c r="G1044" s="25"/>
      <c r="H1044" s="25"/>
      <c r="I1044" s="25"/>
      <c r="J1044" s="26"/>
      <c r="K1044" s="25"/>
      <c r="L1044" s="25"/>
    </row>
    <row r="1045" spans="2:12" ht="15.6">
      <c r="B1045" s="25"/>
      <c r="C1045" s="25"/>
      <c r="D1045" s="25"/>
      <c r="E1045" s="26"/>
      <c r="F1045" s="125"/>
      <c r="G1045" s="25"/>
      <c r="H1045" s="25"/>
      <c r="I1045" s="25"/>
      <c r="J1045" s="26"/>
      <c r="K1045" s="25"/>
      <c r="L1045" s="25"/>
    </row>
    <row r="1046" spans="2:12" ht="15.6">
      <c r="B1046" s="25"/>
      <c r="C1046" s="25"/>
      <c r="D1046" s="25"/>
      <c r="E1046" s="26"/>
      <c r="F1046" s="125"/>
      <c r="G1046" s="25"/>
      <c r="H1046" s="25"/>
      <c r="I1046" s="25"/>
      <c r="J1046" s="26"/>
      <c r="K1046" s="25"/>
      <c r="L1046" s="25"/>
    </row>
    <row r="1047" spans="2:12" ht="15.6">
      <c r="B1047" s="25"/>
      <c r="C1047" s="25"/>
      <c r="D1047" s="25"/>
      <c r="E1047" s="26"/>
      <c r="F1047" s="125"/>
      <c r="G1047" s="25"/>
      <c r="H1047" s="25"/>
      <c r="I1047" s="25"/>
      <c r="J1047" s="26"/>
      <c r="K1047" s="25"/>
      <c r="L1047" s="25"/>
    </row>
    <row r="1048" spans="2:12" ht="15.6">
      <c r="B1048" s="25"/>
      <c r="C1048" s="25"/>
      <c r="D1048" s="25"/>
      <c r="E1048" s="26"/>
      <c r="F1048" s="125"/>
      <c r="G1048" s="25"/>
      <c r="H1048" s="25"/>
      <c r="I1048" s="25"/>
      <c r="J1048" s="26"/>
      <c r="K1048" s="25"/>
      <c r="L1048" s="25"/>
    </row>
    <row r="1049" spans="2:12" ht="15.6">
      <c r="B1049" s="25"/>
      <c r="C1049" s="25"/>
      <c r="D1049" s="25"/>
      <c r="E1049" s="26"/>
      <c r="F1049" s="125"/>
      <c r="G1049" s="25"/>
      <c r="H1049" s="25"/>
      <c r="I1049" s="25"/>
      <c r="J1049" s="26"/>
      <c r="K1049" s="25"/>
      <c r="L1049" s="25"/>
    </row>
    <row r="1050" spans="2:12" ht="15.6">
      <c r="B1050" s="25"/>
      <c r="C1050" s="25"/>
      <c r="D1050" s="25"/>
      <c r="E1050" s="26"/>
      <c r="F1050" s="125"/>
      <c r="G1050" s="25"/>
      <c r="H1050" s="25"/>
      <c r="I1050" s="25"/>
      <c r="J1050" s="26"/>
      <c r="K1050" s="25"/>
      <c r="L1050" s="25"/>
    </row>
    <row r="1051" spans="2:12" ht="15.6">
      <c r="B1051" s="25"/>
      <c r="C1051" s="25"/>
      <c r="D1051" s="25"/>
      <c r="E1051" s="26"/>
      <c r="F1051" s="125"/>
      <c r="G1051" s="25"/>
      <c r="H1051" s="25"/>
      <c r="I1051" s="25"/>
      <c r="J1051" s="26"/>
      <c r="K1051" s="25"/>
      <c r="L1051" s="25"/>
    </row>
    <row r="1052" spans="2:12" ht="15.6">
      <c r="B1052" s="25"/>
      <c r="C1052" s="25"/>
      <c r="D1052" s="25"/>
      <c r="E1052" s="26"/>
      <c r="F1052" s="125"/>
      <c r="G1052" s="25"/>
      <c r="H1052" s="25"/>
      <c r="I1052" s="25"/>
      <c r="J1052" s="26"/>
      <c r="K1052" s="25"/>
      <c r="L1052" s="25"/>
    </row>
    <row r="1053" spans="2:12" ht="15.6">
      <c r="B1053" s="25"/>
      <c r="C1053" s="25"/>
      <c r="D1053" s="25"/>
      <c r="E1053" s="26"/>
      <c r="F1053" s="125"/>
      <c r="G1053" s="25"/>
      <c r="H1053" s="25"/>
      <c r="I1053" s="25"/>
      <c r="J1053" s="26"/>
      <c r="K1053" s="25"/>
      <c r="L1053" s="25"/>
    </row>
    <row r="1054" spans="2:12" ht="15.6">
      <c r="B1054" s="25"/>
      <c r="C1054" s="25"/>
      <c r="D1054" s="25"/>
      <c r="E1054" s="26"/>
      <c r="F1054" s="125"/>
      <c r="G1054" s="25"/>
      <c r="H1054" s="25"/>
      <c r="I1054" s="25"/>
      <c r="J1054" s="26"/>
      <c r="K1054" s="25"/>
      <c r="L1054" s="25"/>
    </row>
    <row r="1055" spans="2:12" ht="15.6">
      <c r="B1055" s="25"/>
      <c r="C1055" s="25"/>
      <c r="D1055" s="25"/>
      <c r="E1055" s="26"/>
      <c r="F1055" s="125"/>
      <c r="G1055" s="25"/>
      <c r="H1055" s="25"/>
      <c r="I1055" s="25"/>
      <c r="J1055" s="26"/>
      <c r="K1055" s="25"/>
      <c r="L1055" s="25"/>
    </row>
    <row r="1056" spans="2:12" ht="15.6">
      <c r="B1056" s="25"/>
      <c r="C1056" s="25"/>
      <c r="D1056" s="25"/>
      <c r="E1056" s="26"/>
      <c r="F1056" s="125"/>
      <c r="G1056" s="25"/>
      <c r="H1056" s="25"/>
      <c r="I1056" s="25"/>
      <c r="J1056" s="26"/>
      <c r="K1056" s="25"/>
      <c r="L1056" s="25"/>
    </row>
    <row r="1057" spans="2:12" ht="15.6">
      <c r="B1057" s="25"/>
      <c r="C1057" s="25"/>
      <c r="D1057" s="25"/>
      <c r="E1057" s="26"/>
      <c r="F1057" s="125"/>
      <c r="G1057" s="25"/>
      <c r="H1057" s="25"/>
      <c r="I1057" s="25"/>
      <c r="J1057" s="26"/>
      <c r="K1057" s="25"/>
      <c r="L1057" s="25"/>
    </row>
    <row r="1058" spans="2:12" ht="15.6">
      <c r="B1058" s="25"/>
      <c r="C1058" s="25"/>
      <c r="D1058" s="25"/>
      <c r="E1058" s="26"/>
      <c r="F1058" s="125"/>
      <c r="G1058" s="25"/>
      <c r="H1058" s="25"/>
      <c r="I1058" s="25"/>
      <c r="J1058" s="26"/>
      <c r="K1058" s="25"/>
      <c r="L1058" s="25"/>
    </row>
    <row r="1059" spans="2:12" ht="15.6">
      <c r="B1059" s="25"/>
      <c r="C1059" s="25"/>
      <c r="D1059" s="25"/>
      <c r="E1059" s="26"/>
      <c r="F1059" s="125"/>
      <c r="G1059" s="25"/>
      <c r="H1059" s="25"/>
      <c r="I1059" s="25"/>
      <c r="J1059" s="26"/>
      <c r="K1059" s="25"/>
      <c r="L1059" s="25"/>
    </row>
    <row r="1060" spans="2:12">
      <c r="B1060" s="225"/>
      <c r="C1060" s="225"/>
      <c r="D1060" s="225"/>
      <c r="E1060" s="226"/>
      <c r="F1060" s="258"/>
      <c r="G1060" s="225"/>
      <c r="H1060" s="225"/>
      <c r="I1060" s="225"/>
      <c r="J1060" s="226"/>
      <c r="K1060" s="225"/>
      <c r="L1060" s="225"/>
    </row>
    <row r="1061" spans="2:12">
      <c r="B1061" s="225"/>
      <c r="C1061" s="225"/>
      <c r="D1061" s="225"/>
      <c r="E1061" s="226"/>
      <c r="F1061" s="258"/>
      <c r="G1061" s="225"/>
      <c r="H1061" s="225"/>
      <c r="I1061" s="225"/>
      <c r="J1061" s="226"/>
      <c r="K1061" s="225"/>
      <c r="L1061" s="225"/>
    </row>
    <row r="1062" spans="2:12">
      <c r="B1062" s="225"/>
      <c r="C1062" s="225"/>
      <c r="D1062" s="225"/>
      <c r="E1062" s="226"/>
      <c r="F1062" s="258"/>
      <c r="G1062" s="225"/>
      <c r="H1062" s="225"/>
      <c r="I1062" s="225"/>
      <c r="J1062" s="226"/>
      <c r="K1062" s="225"/>
      <c r="L1062" s="225"/>
    </row>
    <row r="1063" spans="2:12">
      <c r="B1063" s="225"/>
      <c r="C1063" s="225"/>
      <c r="D1063" s="225"/>
      <c r="E1063" s="226"/>
      <c r="F1063" s="258"/>
      <c r="G1063" s="225"/>
      <c r="H1063" s="225"/>
      <c r="I1063" s="225"/>
      <c r="J1063" s="226"/>
      <c r="K1063" s="225"/>
      <c r="L1063" s="225"/>
    </row>
    <row r="1064" spans="2:12">
      <c r="B1064" s="225"/>
      <c r="C1064" s="225"/>
      <c r="D1064" s="225"/>
      <c r="E1064" s="226"/>
      <c r="F1064" s="258"/>
      <c r="G1064" s="225"/>
      <c r="H1064" s="225"/>
      <c r="I1064" s="225"/>
      <c r="J1064" s="226"/>
      <c r="K1064" s="225"/>
      <c r="L1064" s="225"/>
    </row>
    <row r="1065" spans="2:12">
      <c r="B1065" s="225"/>
      <c r="C1065" s="225"/>
      <c r="D1065" s="225"/>
      <c r="E1065" s="226"/>
      <c r="F1065" s="258"/>
      <c r="G1065" s="225"/>
      <c r="H1065" s="225"/>
      <c r="I1065" s="225"/>
      <c r="J1065" s="226"/>
      <c r="K1065" s="225"/>
      <c r="L1065" s="225"/>
    </row>
    <row r="1066" spans="2:12">
      <c r="B1066" s="225"/>
      <c r="C1066" s="225"/>
      <c r="D1066" s="225"/>
      <c r="E1066" s="226"/>
      <c r="F1066" s="258"/>
      <c r="G1066" s="225"/>
      <c r="H1066" s="225"/>
      <c r="I1066" s="225"/>
      <c r="J1066" s="226"/>
      <c r="K1066" s="225"/>
      <c r="L1066" s="225"/>
    </row>
    <row r="1067" spans="2:12">
      <c r="B1067" s="225"/>
      <c r="C1067" s="225"/>
      <c r="D1067" s="225"/>
      <c r="E1067" s="226"/>
      <c r="F1067" s="258"/>
      <c r="G1067" s="225"/>
      <c r="H1067" s="225"/>
      <c r="I1067" s="225"/>
      <c r="J1067" s="226"/>
      <c r="K1067" s="225"/>
      <c r="L1067" s="225"/>
    </row>
    <row r="1068" spans="2:12">
      <c r="B1068" s="225"/>
      <c r="C1068" s="225"/>
      <c r="D1068" s="225"/>
      <c r="E1068" s="226"/>
      <c r="F1068" s="258"/>
      <c r="G1068" s="225"/>
      <c r="H1068" s="225"/>
      <c r="I1068" s="225"/>
      <c r="J1068" s="226"/>
      <c r="K1068" s="225"/>
      <c r="L1068" s="225"/>
    </row>
    <row r="1069" spans="2:12">
      <c r="B1069" s="225"/>
      <c r="C1069" s="225"/>
      <c r="D1069" s="225"/>
      <c r="E1069" s="226"/>
      <c r="F1069" s="258"/>
      <c r="G1069" s="225"/>
      <c r="H1069" s="225"/>
      <c r="I1069" s="225"/>
      <c r="J1069" s="226"/>
      <c r="K1069" s="225"/>
      <c r="L1069" s="225"/>
    </row>
    <row r="1070" spans="2:12">
      <c r="B1070" s="225"/>
      <c r="C1070" s="225"/>
      <c r="D1070" s="225"/>
      <c r="E1070" s="226"/>
      <c r="F1070" s="258"/>
      <c r="G1070" s="225"/>
      <c r="H1070" s="225"/>
      <c r="I1070" s="225"/>
      <c r="J1070" s="226"/>
      <c r="K1070" s="225"/>
      <c r="L1070" s="225"/>
    </row>
    <row r="1071" spans="2:12">
      <c r="B1071" s="225"/>
      <c r="C1071" s="225"/>
      <c r="D1071" s="225"/>
      <c r="E1071" s="226"/>
      <c r="F1071" s="258"/>
      <c r="G1071" s="225"/>
      <c r="H1071" s="225"/>
      <c r="I1071" s="225"/>
      <c r="J1071" s="226"/>
      <c r="K1071" s="225"/>
      <c r="L1071" s="225"/>
    </row>
    <row r="1072" spans="2:12">
      <c r="B1072" s="225"/>
      <c r="C1072" s="225"/>
      <c r="D1072" s="225"/>
      <c r="E1072" s="226"/>
      <c r="F1072" s="258"/>
      <c r="G1072" s="225"/>
      <c r="H1072" s="225"/>
      <c r="I1072" s="225"/>
      <c r="J1072" s="226"/>
      <c r="K1072" s="225"/>
      <c r="L1072" s="225"/>
    </row>
    <row r="1073" spans="2:12">
      <c r="B1073" s="225"/>
      <c r="C1073" s="225"/>
      <c r="D1073" s="225"/>
      <c r="E1073" s="226"/>
      <c r="F1073" s="258"/>
      <c r="G1073" s="225"/>
      <c r="H1073" s="225"/>
      <c r="I1073" s="225"/>
      <c r="J1073" s="226"/>
      <c r="K1073" s="225"/>
      <c r="L1073" s="225"/>
    </row>
    <row r="1074" spans="2:12">
      <c r="B1074" s="225"/>
      <c r="C1074" s="225"/>
      <c r="D1074" s="225"/>
      <c r="E1074" s="226"/>
      <c r="F1074" s="258"/>
      <c r="G1074" s="225"/>
      <c r="H1074" s="225"/>
      <c r="I1074" s="225"/>
      <c r="J1074" s="226"/>
      <c r="K1074" s="225"/>
      <c r="L1074" s="225"/>
    </row>
    <row r="1075" spans="2:12">
      <c r="B1075" s="225"/>
      <c r="C1075" s="225"/>
      <c r="D1075" s="225"/>
      <c r="E1075" s="226"/>
      <c r="F1075" s="258"/>
      <c r="G1075" s="225"/>
      <c r="H1075" s="225"/>
      <c r="I1075" s="225"/>
      <c r="J1075" s="226"/>
      <c r="K1075" s="225"/>
      <c r="L1075" s="225"/>
    </row>
    <row r="1076" spans="2:12">
      <c r="B1076" s="225"/>
      <c r="C1076" s="225"/>
      <c r="D1076" s="225"/>
      <c r="E1076" s="226"/>
      <c r="F1076" s="258"/>
      <c r="G1076" s="225"/>
      <c r="H1076" s="225"/>
      <c r="I1076" s="225"/>
      <c r="J1076" s="226"/>
      <c r="K1076" s="225"/>
      <c r="L1076" s="225"/>
    </row>
    <row r="1077" spans="2:12">
      <c r="B1077" s="225"/>
      <c r="C1077" s="225"/>
      <c r="D1077" s="225"/>
      <c r="E1077" s="226"/>
      <c r="F1077" s="258"/>
      <c r="G1077" s="225"/>
      <c r="H1077" s="225"/>
      <c r="I1077" s="225"/>
      <c r="J1077" s="226"/>
      <c r="K1077" s="225"/>
      <c r="L1077" s="225"/>
    </row>
    <row r="1078" spans="2:12">
      <c r="B1078" s="225"/>
      <c r="C1078" s="225"/>
      <c r="D1078" s="225"/>
      <c r="E1078" s="226"/>
      <c r="F1078" s="258"/>
      <c r="G1078" s="225"/>
      <c r="H1078" s="225"/>
      <c r="I1078" s="225"/>
      <c r="J1078" s="226"/>
      <c r="K1078" s="225"/>
      <c r="L1078" s="225"/>
    </row>
    <row r="1079" spans="2:12">
      <c r="B1079" s="225"/>
      <c r="C1079" s="225"/>
      <c r="D1079" s="225"/>
      <c r="E1079" s="226"/>
      <c r="F1079" s="258"/>
      <c r="G1079" s="225"/>
      <c r="H1079" s="225"/>
      <c r="I1079" s="225"/>
      <c r="J1079" s="226"/>
      <c r="K1079" s="225"/>
      <c r="L1079" s="225"/>
    </row>
    <row r="1080" spans="2:12">
      <c r="B1080" s="225"/>
      <c r="C1080" s="225"/>
      <c r="D1080" s="225"/>
      <c r="E1080" s="226"/>
      <c r="F1080" s="258"/>
      <c r="G1080" s="225"/>
      <c r="H1080" s="225"/>
      <c r="I1080" s="225"/>
      <c r="J1080" s="226"/>
      <c r="K1080" s="225"/>
      <c r="L1080" s="225"/>
    </row>
    <row r="1081" spans="2:12">
      <c r="B1081" s="225"/>
      <c r="C1081" s="225"/>
      <c r="D1081" s="225"/>
      <c r="E1081" s="226"/>
      <c r="F1081" s="258"/>
      <c r="G1081" s="225"/>
      <c r="H1081" s="225"/>
      <c r="I1081" s="225"/>
      <c r="J1081" s="225"/>
      <c r="K1081" s="225"/>
      <c r="L1081" s="225"/>
    </row>
    <row r="1082" spans="2:12">
      <c r="B1082" s="225"/>
      <c r="C1082" s="225"/>
      <c r="D1082" s="225"/>
      <c r="E1082" s="226"/>
      <c r="F1082" s="258"/>
      <c r="G1082" s="225"/>
      <c r="H1082" s="225"/>
      <c r="I1082" s="225"/>
      <c r="J1082" s="225"/>
      <c r="K1082" s="225"/>
      <c r="L1082" s="225"/>
    </row>
    <row r="1083" spans="2:12">
      <c r="B1083" s="225"/>
      <c r="C1083" s="225"/>
      <c r="D1083" s="225"/>
      <c r="E1083" s="226"/>
      <c r="F1083" s="258"/>
      <c r="G1083" s="225"/>
      <c r="H1083" s="225"/>
      <c r="I1083" s="225"/>
      <c r="J1083" s="225"/>
      <c r="K1083" s="225"/>
      <c r="L1083" s="225"/>
    </row>
    <row r="1084" spans="2:12">
      <c r="B1084" s="225"/>
      <c r="C1084" s="225"/>
      <c r="D1084" s="225"/>
      <c r="E1084" s="226"/>
      <c r="F1084" s="258"/>
      <c r="G1084" s="225"/>
      <c r="H1084" s="225"/>
      <c r="I1084" s="225"/>
      <c r="J1084" s="225"/>
      <c r="K1084" s="225"/>
      <c r="L1084" s="225"/>
    </row>
    <row r="1085" spans="2:12">
      <c r="B1085" s="225"/>
      <c r="C1085" s="225"/>
      <c r="D1085" s="225"/>
      <c r="E1085" s="226"/>
      <c r="F1085" s="258"/>
      <c r="G1085" s="225"/>
      <c r="H1085" s="225"/>
      <c r="I1085" s="225"/>
      <c r="J1085" s="225"/>
      <c r="K1085" s="225"/>
      <c r="L1085" s="225"/>
    </row>
    <row r="1086" spans="2:12">
      <c r="B1086" s="225"/>
      <c r="C1086" s="225"/>
      <c r="D1086" s="225"/>
      <c r="E1086" s="226"/>
      <c r="F1086" s="258"/>
      <c r="G1086" s="225"/>
      <c r="H1086" s="225"/>
      <c r="I1086" s="225"/>
      <c r="J1086" s="225"/>
      <c r="K1086" s="225"/>
      <c r="L1086" s="225"/>
    </row>
    <row r="1087" spans="2:12">
      <c r="B1087" s="225"/>
      <c r="C1087" s="225"/>
      <c r="D1087" s="225"/>
      <c r="E1087" s="226"/>
      <c r="F1087" s="258"/>
      <c r="G1087" s="225"/>
      <c r="H1087" s="225"/>
      <c r="I1087" s="225"/>
      <c r="J1087" s="225"/>
      <c r="K1087" s="225"/>
      <c r="L1087" s="225"/>
    </row>
    <row r="1088" spans="2:12">
      <c r="B1088" s="225"/>
      <c r="C1088" s="225"/>
      <c r="D1088" s="225"/>
      <c r="E1088" s="226"/>
      <c r="F1088" s="258"/>
      <c r="G1088" s="225"/>
      <c r="H1088" s="225"/>
      <c r="I1088" s="225"/>
      <c r="J1088" s="225"/>
      <c r="K1088" s="225"/>
      <c r="L1088" s="225"/>
    </row>
    <row r="1089" spans="2:12">
      <c r="B1089" s="225"/>
      <c r="C1089" s="225"/>
      <c r="D1089" s="225"/>
      <c r="E1089" s="226"/>
      <c r="F1089" s="258"/>
      <c r="G1089" s="225"/>
      <c r="H1089" s="225"/>
      <c r="I1089" s="225"/>
      <c r="J1089" s="225"/>
      <c r="K1089" s="225"/>
      <c r="L1089" s="225"/>
    </row>
    <row r="1090" spans="2:12">
      <c r="B1090" s="225"/>
      <c r="C1090" s="225"/>
      <c r="D1090" s="225"/>
      <c r="E1090" s="226"/>
      <c r="F1090" s="258"/>
      <c r="G1090" s="225"/>
      <c r="H1090" s="225"/>
      <c r="I1090" s="225"/>
      <c r="J1090" s="225"/>
      <c r="K1090" s="225"/>
      <c r="L1090" s="225"/>
    </row>
    <row r="1091" spans="2:12">
      <c r="B1091" s="225"/>
      <c r="C1091" s="225"/>
      <c r="D1091" s="225"/>
      <c r="E1091" s="226"/>
      <c r="F1091" s="258"/>
      <c r="G1091" s="225"/>
      <c r="H1091" s="225"/>
      <c r="I1091" s="225"/>
      <c r="J1091" s="225"/>
      <c r="K1091" s="225"/>
      <c r="L1091" s="225"/>
    </row>
    <row r="1092" spans="2:12">
      <c r="B1092" s="225"/>
      <c r="C1092" s="225"/>
      <c r="D1092" s="225"/>
      <c r="E1092" s="226"/>
      <c r="F1092" s="258"/>
      <c r="G1092" s="225"/>
      <c r="H1092" s="225"/>
      <c r="I1092" s="225"/>
      <c r="J1092" s="225"/>
      <c r="K1092" s="225"/>
      <c r="L1092" s="225"/>
    </row>
    <row r="1093" spans="2:12">
      <c r="B1093" s="225"/>
      <c r="C1093" s="225"/>
      <c r="D1093" s="225"/>
      <c r="E1093" s="226"/>
      <c r="F1093" s="258"/>
      <c r="G1093" s="225"/>
      <c r="H1093" s="225"/>
      <c r="I1093" s="225"/>
      <c r="J1093" s="225"/>
      <c r="K1093" s="225"/>
      <c r="L1093" s="225"/>
    </row>
    <row r="1094" spans="2:12">
      <c r="B1094" s="225"/>
      <c r="C1094" s="225"/>
      <c r="D1094" s="225"/>
      <c r="E1094" s="226"/>
      <c r="F1094" s="258"/>
      <c r="G1094" s="225"/>
      <c r="H1094" s="225"/>
      <c r="I1094" s="225"/>
      <c r="J1094" s="225"/>
      <c r="K1094" s="225"/>
      <c r="L1094" s="225"/>
    </row>
    <row r="1095" spans="2:12">
      <c r="B1095" s="225"/>
      <c r="C1095" s="225"/>
      <c r="D1095" s="225"/>
      <c r="E1095" s="226"/>
      <c r="F1095" s="258"/>
      <c r="G1095" s="225"/>
      <c r="H1095" s="225"/>
      <c r="I1095" s="225"/>
      <c r="J1095" s="225"/>
      <c r="K1095" s="225"/>
      <c r="L1095" s="225"/>
    </row>
    <row r="1096" spans="2:12">
      <c r="E1096" s="9"/>
      <c r="F1096" s="258"/>
    </row>
    <row r="1097" spans="2:12">
      <c r="E1097" s="9"/>
      <c r="F1097" s="258"/>
    </row>
    <row r="1098" spans="2:12">
      <c r="E1098" s="9"/>
      <c r="F1098" s="258"/>
    </row>
    <row r="1099" spans="2:12">
      <c r="E1099" s="9"/>
    </row>
    <row r="1100" spans="2:12">
      <c r="E1100" s="9"/>
    </row>
    <row r="1101" spans="2:12">
      <c r="E1101" s="9"/>
    </row>
    <row r="1102" spans="2:12">
      <c r="E1102" s="9"/>
    </row>
    <row r="1103" spans="2:12">
      <c r="E1103" s="9"/>
    </row>
    <row r="1104" spans="2:12">
      <c r="E1104" s="9"/>
    </row>
    <row r="1105" spans="5:5">
      <c r="E1105" s="9"/>
    </row>
    <row r="1106" spans="5:5">
      <c r="E1106" s="9"/>
    </row>
    <row r="1107" spans="5:5">
      <c r="E1107" s="9"/>
    </row>
    <row r="1108" spans="5:5">
      <c r="E1108" s="9"/>
    </row>
    <row r="1109" spans="5:5">
      <c r="E1109" s="9"/>
    </row>
    <row r="1110" spans="5:5">
      <c r="E1110" s="9"/>
    </row>
    <row r="1111" spans="5:5">
      <c r="E1111" s="9"/>
    </row>
    <row r="1112" spans="5:5">
      <c r="E1112" s="9"/>
    </row>
    <row r="1113" spans="5:5">
      <c r="E1113" s="9"/>
    </row>
  </sheetData>
  <mergeCells count="41">
    <mergeCell ref="B764:L764"/>
    <mergeCell ref="B228:L228"/>
    <mergeCell ref="B398:L398"/>
    <mergeCell ref="B491:L491"/>
    <mergeCell ref="H218:H222"/>
    <mergeCell ref="I218:I222"/>
    <mergeCell ref="J218:J222"/>
    <mergeCell ref="K218:K222"/>
    <mergeCell ref="L218:L222"/>
    <mergeCell ref="B617:L617"/>
    <mergeCell ref="H200:H204"/>
    <mergeCell ref="I200:I204"/>
    <mergeCell ref="J200:J204"/>
    <mergeCell ref="K200:K204"/>
    <mergeCell ref="L200:L204"/>
    <mergeCell ref="H189:H193"/>
    <mergeCell ref="I189:I193"/>
    <mergeCell ref="J189:J193"/>
    <mergeCell ref="K189:K193"/>
    <mergeCell ref="L189:L193"/>
    <mergeCell ref="L165:L169"/>
    <mergeCell ref="H176:H185"/>
    <mergeCell ref="I176:I185"/>
    <mergeCell ref="J176:J185"/>
    <mergeCell ref="K176:K185"/>
    <mergeCell ref="L176:L185"/>
    <mergeCell ref="H165:H169"/>
    <mergeCell ref="I165:I169"/>
    <mergeCell ref="J165:J169"/>
    <mergeCell ref="K165:K169"/>
    <mergeCell ref="B1:L1"/>
    <mergeCell ref="B2:L2"/>
    <mergeCell ref="J59:K59"/>
    <mergeCell ref="B84:L84"/>
    <mergeCell ref="B148:L148"/>
    <mergeCell ref="B3:L3"/>
    <mergeCell ref="H151:H155"/>
    <mergeCell ref="I151:I155"/>
    <mergeCell ref="J151:J155"/>
    <mergeCell ref="K151:K155"/>
    <mergeCell ref="L151:L155"/>
  </mergeCells>
  <phoneticPr fontId="5" type="noConversion"/>
  <dataValidations count="17">
    <dataValidation type="textLength" operator="lessThanOrEqual" allowBlank="1" showErrorMessage="1" error="la descrizione non può superare i 250 caratteri_x000a_" sqref="G242:H248 G256:H263 G250:H254 G265:G275 G380:H394 G346:H350 G352:H378 G277:H296 G396:H397 G324:H344 H265:I265 H266:H275 G230:H239 G298:H322" xr:uid="{ABB6724B-FC74-4721-940E-8DCCAB388533}">
      <formula1>250</formula1>
      <formula2>0</formula2>
    </dataValidation>
    <dataValidation type="list" allowBlank="1" showErrorMessage="1" error="valore non consentito - selezionare valore da menu a tendina" sqref="F368 F351 F319 F323 F336 F395 F345 F275:F276 F263:F264 F249 F240 F231" xr:uid="{CE2E40B3-60F8-43EB-8EA7-1FCF811AC744}">
      <formula1>$F$185:$F$201</formula1>
      <formula2>0</formula2>
    </dataValidation>
    <dataValidation type="list" allowBlank="1" showErrorMessage="1" error="valore non consentito - selezionare valore da menu a tendina" sqref="F302" xr:uid="{448C994E-0EB1-498E-A9FA-FEA1BB8F4090}">
      <formula1>$F$289:$F$306</formula1>
      <formula2>0</formula2>
    </dataValidation>
    <dataValidation type="list" allowBlank="1" showErrorMessage="1" error="valore non consentito - selezionare valore da menu a tendina" sqref="F314:F317 F311:F312 F308" xr:uid="{6549BCFF-67BB-4393-91ED-E471753EA222}">
      <formula1>$F$287:$F$304</formula1>
      <formula2>0</formula2>
    </dataValidation>
    <dataValidation type="list" allowBlank="1" showErrorMessage="1" error="valore non consentito - selezionare valore da menu a tendina" sqref="F320" xr:uid="{85637800-DFF0-48B6-B9D5-D7695B09CD52}">
      <formula1>$F$285:$F$302</formula1>
      <formula2>0</formula2>
    </dataValidation>
    <dataValidation type="list" allowBlank="1" showErrorMessage="1" error="valore non consentito - selezionare valore da menu a tendina" sqref="F355 F352:F353 F340:F342 F337:F338 F333:F335 F350 F357:F362 F364" xr:uid="{0890636D-D89D-4745-9BD3-775B48B74DE9}">
      <formula1>$F$279:$F$296</formula1>
      <formula2>0</formula2>
    </dataValidation>
    <dataValidation type="textLength" operator="lessThanOrEqual" allowBlank="1" showErrorMessage="1" error="la descrizione non può superare i 250 caratteri" sqref="G403:H403 G405:H408 G411:H412 G414:H415 G417:H419 G421:H422 G431:H434 G438:H438 G444:H444 G448:H449 G455:H455 G466:H466" xr:uid="{55021206-ADF9-496E-8657-A568B92628DF}">
      <formula1>250</formula1>
      <formula2>0</formula2>
    </dataValidation>
    <dataValidation type="textLength" operator="lessThanOrEqual" allowBlank="1" showErrorMessage="1" error="descrizione troppo lunga (max 250 car)" sqref="E456:E459" xr:uid="{8383B7F5-9AD9-4C55-AE41-E12CF43C05E1}">
      <formula1>250</formula1>
      <formula2>0</formula2>
    </dataValidation>
    <dataValidation type="textLength" operator="equal" allowBlank="1" showErrorMessage="1" error="è previsto un codice di 10 caratteri" sqref="B457:B459" xr:uid="{44EC8F92-36D4-4E7B-B08A-8855DAC6ED30}">
      <formula1>10</formula1>
      <formula2>0</formula2>
    </dataValidation>
    <dataValidation type="textLength" operator="lessThanOrEqual" allowBlank="1" showInputMessage="1" showErrorMessage="1" error="la descrizione non può superare i 250 caratteri_x000a_" sqref="G150:G154 H150:H153 G165:G168 H165:H167 G170:G184 G194:G203 G186:G192 H218:H220 G218:G221 G210:H216 H194:H202 G156:H163 H170:H183 H186:H191 G223:H397 G492:H492 G618:H618 G765:H765" xr:uid="{1D4F94EE-0F41-4D43-B4AE-E26FB7488C92}">
      <formula1>250</formula1>
    </dataValidation>
    <dataValidation type="textLength" operator="lessThanOrEqual" allowBlank="1" showInputMessage="1" showErrorMessage="1" error="descrizione troppo lunga (max 250 car)" sqref="E150:E173 E175:E194 E196:E397 E492 E618 E765" xr:uid="{D1FFE6CB-DFD0-476F-AF87-2F1F70070744}">
      <formula1>250</formula1>
    </dataValidation>
    <dataValidation type="list" allowBlank="1" showInputMessage="1" showErrorMessage="1" error="valore non consentito - selezionare valore da menu a tendina" sqref="F187 F211" xr:uid="{7C721C10-CA29-479A-A61E-D31527E5B6FF}">
      <formula1>$E$729:$E$746</formula1>
    </dataValidation>
    <dataValidation type="list" allowBlank="1" showInputMessage="1" showErrorMessage="1" error="valore non consentito - selezionare valore da menu a tendina" sqref="F188" xr:uid="{8A765B34-E71A-4F18-8DCC-9E42C6AC597D}">
      <formula1>$E$723:$E$740</formula1>
    </dataValidation>
    <dataValidation type="list" allowBlank="1" showInputMessage="1" showErrorMessage="1" error="valore non consentito - selezionare valore da menu a tendina" sqref="F194 F205:F210" xr:uid="{0AD6714E-B5D2-4239-B055-A522ACE9F0C6}">
      <formula1>$E$717:$E$734</formula1>
    </dataValidation>
    <dataValidation type="list" allowBlank="1" showInputMessage="1" showErrorMessage="1" error="valore non consentito - selezionare valore da menu a tendina" sqref="F170:F175 F156:F164 F150 F212:F217 F195:F199 F177:F186 F492 F395 F368 F364 F357:F362 F355 F350:F353 F345 F340:F342 F333:F338 F323 F319:F320 F314:F317 F311:F312 F308 F302 F275:F276 F263:F264 F249 F240 F223:F229 F231 F618 F765" xr:uid="{876989A2-66DB-4D2B-85D2-79B63697EA96}">
      <formula1>#REF!</formula1>
    </dataValidation>
    <dataValidation type="list" allowBlank="1" showInputMessage="1" showErrorMessage="1" error="valore non consentito - selezionare valore da menu a tendina" sqref="F151:F155 F218:F222 F189:F193 F200:F204 F176 F165:F169" xr:uid="{1C5FE91C-BADC-43C5-A3B6-5A0998796E2D}">
      <formula1>$E$672:$E$677</formula1>
    </dataValidation>
    <dataValidation type="textLength" operator="equal" allowBlank="1" showInputMessage="1" showErrorMessage="1" error="è previsto un codice di 10 caratteri" sqref="B399 B149:B397 B492 B618 B765" xr:uid="{A16FFB2B-271B-4D0E-8798-BB037BA8FC5F}">
      <formula1>10</formula1>
    </dataValidation>
  </dataValidations>
  <hyperlinks>
    <hyperlink ref="B429" r:id="rId1" xr:uid="{422ED343-0A1C-4584-9B46-2673762EE570}"/>
    <hyperlink ref="B364" r:id="rId2" display="https://smartcig.anticorruzione.it/AVCP-SmartCig/preparaDettaglioComunicazioneOS.action?codDettaglioCarnet=63864527" xr:uid="{294A1CD9-23CC-4BFB-BB24-1DDBAAB000DE}"/>
    <hyperlink ref="B363" r:id="rId3" display="https://smartcig.anticorruzione.it/AVCP-SmartCig/preparaDettaglioComunicazioneOS.action?codDettaglioCarnet=63834040" xr:uid="{53226A31-C54E-45DD-A38B-D4B1944E4ED0}"/>
    <hyperlink ref="B362" r:id="rId4" display="https://smartcig.anticorruzione.it/AVCP-SmartCig/preparaDettaglioComunicazioneOS.action?codDettaglioCarnet=63833612" xr:uid="{8AFF2720-EE4C-4EC5-ADF0-5857A9B8938C}"/>
    <hyperlink ref="B361" r:id="rId5" display="https://smartcig.anticorruzione.it/AVCP-SmartCig/preparaDettaglioComunicazioneOS.action?codDettaglioCarnet=63782061" xr:uid="{B5279E54-B038-4C15-ADD3-CA1A335FA192}"/>
    <hyperlink ref="B360" r:id="rId6" display="https://smartcig.anticorruzione.it/AVCP-SmartCig/preparaDettaglioComunicazioneOS.action?codDettaglioCarnet=63782055" xr:uid="{2A7E2AF9-5B04-4CF8-BA29-BEA636989B65}"/>
    <hyperlink ref="B359" r:id="rId7" display="https://smartcig.anticorruzione.it/AVCP-SmartCig/preparaDettaglioComunicazioneOS.action?codDettaglioCarnet=63740810" xr:uid="{65AA3D13-BBE4-4828-8EF1-431E58B35A4F}"/>
    <hyperlink ref="B358" r:id="rId8" display="https://smartcig.anticorruzione.it/AVCP-SmartCig/preparaDettaglioComunicazioneOS.action?codDettaglioCarnet=63740800" xr:uid="{E91F20E0-F5AC-4D48-AEE3-DC3D1F63D017}"/>
    <hyperlink ref="B357" r:id="rId9" display="https://smartcig.anticorruzione.it/AVCP-SmartCig/preparaDettaglioComunicazioneOS.action?codDettaglioCarnet=63697826" xr:uid="{997CD371-C578-4E81-BCAA-E2FBF3599B1F}"/>
    <hyperlink ref="B356" r:id="rId10" display="https://smartcig.anticorruzione.it/AVCP-SmartCig/preparaDettaglioComunicazioneOS.action?codDettaglioCarnet=63697824" xr:uid="{D564FE16-7CC0-4914-84AD-862C01395B02}"/>
    <hyperlink ref="B355" r:id="rId11" display="https://smartcig.anticorruzione.it/AVCP-SmartCig/preparaDettaglioComunicazioneOS.action?codDettaglioCarnet=63674083" xr:uid="{06EBCAAB-2476-44AB-B6AB-01696FBE662C}"/>
    <hyperlink ref="B354" r:id="rId12" display="https://smartcig.anticorruzione.it/AVCP-SmartCig/preparaDettaglioComunicazioneOS.action?codDettaglioCarnet=63660372" xr:uid="{70F4BCC9-2061-4D8E-A2B9-555873F215BC}"/>
    <hyperlink ref="B353" r:id="rId13" display="https://smartcig.anticorruzione.it/AVCP-SmartCig/preparaDettaglioComunicazioneOS.action?codDettaglioCarnet=63597326" xr:uid="{07A8DE0F-D459-45DD-BB8F-9D364CB4312C}"/>
    <hyperlink ref="B352" r:id="rId14" display="https://smartcig.anticorruzione.it/AVCP-SmartCig/preparaDettaglioComunicazioneOS.action?codDettaglioCarnet=63597300" xr:uid="{FF5FA67E-DC8B-4D70-8AB2-1B51CE56EFFB}"/>
    <hyperlink ref="B351" r:id="rId15" display="https://smartcig.anticorruzione.it/AVCP-SmartCig/preparaDettaglioComunicazioneOS.action?codDettaglioCarnet=63597271" xr:uid="{BF2AB7D3-0216-459B-B643-2F14D41A4CB0}"/>
    <hyperlink ref="B350" r:id="rId16" display="https://smartcig.anticorruzione.it/AVCP-SmartCig/preparaDettaglioComunicazioneOS.action?codDettaglioCarnet=63574573" xr:uid="{71620D37-E8FC-47AC-98DD-7385CEA43674}"/>
    <hyperlink ref="B349" r:id="rId17" display="https://smartcig.anticorruzione.it/AVCP-SmartCig/preparaDettaglioComunicazioneOS.action?codDettaglioCarnet=63574393" xr:uid="{B2C295E9-883A-483F-A81D-8C2912E8F806}"/>
    <hyperlink ref="B348" r:id="rId18" display="https://smartcig.anticorruzione.it/AVCP-SmartCig/preparaDettaglioComunicazioneOS.action?codDettaglioCarnet=63561288" xr:uid="{C532D7E9-7D78-46BD-935C-AFA89A0A6AE7}"/>
    <hyperlink ref="B347" r:id="rId19" display="https://smartcig.anticorruzione.it/AVCP-SmartCig/preparaDettaglioComunicazioneOS.action?codDettaglioCarnet=63561281" xr:uid="{E2E9B487-1C5C-4EAD-8791-0C9358DB3C99}"/>
    <hyperlink ref="B346" r:id="rId20" display="https://smartcig.anticorruzione.it/AVCP-SmartCig/preparaDettaglioComunicazioneOS.action?codDettaglioCarnet=63559548" xr:uid="{FFE778F3-695F-4B56-A2D3-4619BD115098}"/>
    <hyperlink ref="B345" r:id="rId21" display="https://smartcig.anticorruzione.it/AVCP-SmartCig/preparaDettaglioComunicazioneOS.action?codDettaglioCarnet=63558923" xr:uid="{1FE1CBC6-8C98-4B15-808E-860580B4502D}"/>
    <hyperlink ref="B344" r:id="rId22" display="https://smartcig.anticorruzione.it/AVCP-SmartCig/preparaDettaglioComunicazioneOS.action?codDettaglioCarnet=63490244" xr:uid="{3C2A0725-FE9B-4C53-B598-BAD7397FA3D1}"/>
    <hyperlink ref="B343" r:id="rId23" display="https://smartcig.anticorruzione.it/AVCP-SmartCig/preparaDettaglioComunicazioneOS.action?codDettaglioCarnet=63410975" xr:uid="{B0B2F55E-E729-4306-AC64-B7E8996FE12B}"/>
    <hyperlink ref="B342" r:id="rId24" display="https://smartcig.anticorruzione.it/AVCP-SmartCig/preparaDettaglioComunicazioneOS.action?codDettaglioCarnet=63393394" xr:uid="{8EA6D740-8506-45C9-9675-5A3905EDB584}"/>
    <hyperlink ref="B341" r:id="rId25" display="https://smartcig.anticorruzione.it/AVCP-SmartCig/preparaDettaglioComunicazioneOS.action?codDettaglioCarnet=63378113" xr:uid="{A009A918-617E-4C2D-B1ED-69F4AF1757F5}"/>
    <hyperlink ref="B340" r:id="rId26" display="https://smartcig.anticorruzione.it/AVCP-SmartCig/preparaDettaglioComunicazioneOS.action?codDettaglioCarnet=63356010" xr:uid="{2AC0EF7D-EB0C-4C92-A5DE-79F033312DAE}"/>
    <hyperlink ref="B339" r:id="rId27" display="https://smartcig.anticorruzione.it/AVCP-SmartCig/preparaDettaglioComunicazioneOS.action?codDettaglioCarnet=63299343" xr:uid="{4C7B7978-E43F-4A86-A38C-19F4CB5DD1A2}"/>
    <hyperlink ref="B338" r:id="rId28" display="https://smartcig.anticorruzione.it/AVCP-SmartCig/preparaDettaglioComunicazioneOS.action?codDettaglioCarnet=63264597" xr:uid="{06CEDCE1-4EB4-44D4-B6BB-45820A9A10EB}"/>
    <hyperlink ref="B337" r:id="rId29" display="https://smartcig.anticorruzione.it/AVCP-SmartCig/preparaDettaglioComunicazioneOS.action?codDettaglioCarnet=63264585" xr:uid="{7DC9FCB2-1C09-4DE4-92D6-C4D9B3D22420}"/>
    <hyperlink ref="B336" r:id="rId30" display="https://smartcig.anticorruzione.it/AVCP-SmartCig/preparaDettaglioComunicazioneOS.action?codDettaglioCarnet=63264584" xr:uid="{418D0A09-DDF8-4EB5-8166-8A139DAB2244}"/>
    <hyperlink ref="B335" r:id="rId31" display="https://smartcig.anticorruzione.it/AVCP-SmartCig/preparaDettaglioComunicazioneOS.action?codDettaglioCarnet=63264574" xr:uid="{7B0A04D6-37EF-4BA0-BCE3-107A9CE00F5F}"/>
    <hyperlink ref="B334" r:id="rId32" display="https://smartcig.anticorruzione.it/AVCP-SmartCig/preparaDettaglioComunicazioneOS.action?codDettaglioCarnet=63182256" xr:uid="{B48102CE-5353-4B28-BCDF-1EF1D15E55F1}"/>
    <hyperlink ref="B332" r:id="rId33" display="https://smartcig.anticorruzione.it/AVCP-SmartCig/preparaDettaglioComunicazioneOS.action?codDettaglioCarnet=63158732" xr:uid="{57FFAD66-85FE-444E-9054-75605CF7BA37}"/>
    <hyperlink ref="B331" r:id="rId34" display="https://smartcig.anticorruzione.it/AVCP-SmartCig/preparaDettaglioComunicazioneOS.action?codDettaglioCarnet=63111876" xr:uid="{5C8F118F-6347-4BE1-B879-7BB3A890C9AD}"/>
    <hyperlink ref="B330" r:id="rId35" display="https://smartcig.anticorruzione.it/AVCP-SmartCig/preparaDettaglioComunicazioneOS.action?codDettaglioCarnet=63111591" xr:uid="{9E53E558-1F39-4E21-BAE0-58A96431C787}"/>
    <hyperlink ref="B329" r:id="rId36" display="https://smartcig.anticorruzione.it/AVCP-SmartCig/preparaDettaglioComunicazioneOS.action?codDettaglioCarnet=63048702" xr:uid="{0D553E4E-A06C-4489-81A5-856B6657B1B0}"/>
    <hyperlink ref="B328" r:id="rId37" display="https://smartcig.anticorruzione.it/AVCP-SmartCig/preparaDettaglioComunicazioneOS.action?codDettaglioCarnet=63048660" xr:uid="{21919195-9DD8-4B1E-98FD-EFFB51187DDE}"/>
    <hyperlink ref="B327" r:id="rId38" display="https://smartcig.anticorruzione.it/AVCP-SmartCig/preparaDettaglioComunicazioneOS.action?codDettaglioCarnet=63006544" xr:uid="{8F5A847C-AD07-4796-8523-E50EDB9A93AC}"/>
    <hyperlink ref="B326" r:id="rId39" display="https://smartcig.anticorruzione.it/AVCP-SmartCig/preparaDettaglioComunicazioneOS.action?codDettaglioCarnet=62963911" xr:uid="{70C472C1-B447-4594-AFF1-E621BA241A06}"/>
    <hyperlink ref="B325" r:id="rId40" display="https://smartcig.anticorruzione.it/AVCP-SmartCig/preparaDettaglioComunicazioneOS.action?codDettaglioCarnet=62933585" xr:uid="{2686B88D-44C7-4902-B735-90B65585D68E}"/>
    <hyperlink ref="B324" r:id="rId41" display="https://smartcig.anticorruzione.it/AVCP-SmartCig/preparaDettaglioComunicazioneOS.action?codDettaglioCarnet=62930730" xr:uid="{73151694-EA40-49D8-BCFF-C71BD907BB73}"/>
    <hyperlink ref="B323" r:id="rId42" display="https://smartcig.anticorruzione.it/AVCP-SmartCig/preparaDettaglioComunicazioneOS.action?codDettaglioCarnet=62930089" xr:uid="{3E11E936-15CB-42CE-8256-2118D07BB2DD}"/>
    <hyperlink ref="B321" r:id="rId43" display="https://smartcig.anticorruzione.it/AVCP-SmartCig/preparaDettaglioComunicazioneOS.action?codDettaglioCarnet=62890995" xr:uid="{9DA89CEC-0967-41AF-B25D-A106AC3755DC}"/>
    <hyperlink ref="B320" r:id="rId44" display="https://smartcig.anticorruzione.it/AVCP-SmartCig/preparaDettaglioComunicazioneOS.action?codDettaglioCarnet=62759277" xr:uid="{E58B2211-4F94-4B94-87F9-6EFFB5C57E76}"/>
    <hyperlink ref="B318" r:id="rId45" display="https://smartcig.anticorruzione.it/AVCP-SmartCig/preparaDettaglioComunicazioneOS.action?codDettaglioCarnet=62750230" xr:uid="{E31AE0AA-63CA-4ABB-8757-39F32A8207D5}"/>
    <hyperlink ref="B317" r:id="rId46" display="https://smartcig.anticorruzione.it/AVCP-SmartCig/preparaDettaglioComunicazioneOS.action?codDettaglioCarnet=62740536" xr:uid="{B7CCD7DD-493D-4754-B6E0-0516A7EA7A21}"/>
    <hyperlink ref="B316" r:id="rId47" display="https://smartcig.anticorruzione.it/AVCP-SmartCig/preparaDettaglioComunicazioneOS.action?codDettaglioCarnet=62732107" xr:uid="{9BA9F9E4-1329-4EEA-B1BF-93BCE00E2685}"/>
    <hyperlink ref="B315" r:id="rId48" display="https://smartcig.anticorruzione.it/AVCP-SmartCig/preparaDettaglioComunicazioneOS.action?codDettaglioCarnet=62681926" xr:uid="{2816E46B-3316-429C-A274-7A66AAD4C485}"/>
    <hyperlink ref="B314" r:id="rId49" display="https://smartcig.anticorruzione.it/AVCP-SmartCig/preparaDettaglioComunicazioneOS.action?codDettaglioCarnet=62663409" xr:uid="{F0D37188-E90D-4A77-AA3F-B1D44F120725}"/>
    <hyperlink ref="B313" r:id="rId50" display="https://smartcig.anticorruzione.it/AVCP-SmartCig/preparaDettaglioComunicazioneOS.action?codDettaglioCarnet=62663408" xr:uid="{6DBF6683-5F01-47BC-BA3C-DAE8D4513141}"/>
    <hyperlink ref="B312" r:id="rId51" display="https://smartcig.anticorruzione.it/AVCP-SmartCig/preparaDettaglioComunicazioneOS.action?codDettaglioCarnet=62648017" xr:uid="{3E14467B-D31B-4C76-9EFC-72F9A845FCD4}"/>
    <hyperlink ref="B311" r:id="rId52" display="https://smartcig.anticorruzione.it/AVCP-SmartCig/preparaDettaglioComunicazioneOS.action?codDettaglioCarnet=62641734" xr:uid="{8B027016-76DA-4BA1-A55D-EA8F232A32CB}"/>
    <hyperlink ref="B310" r:id="rId53" display="https://smartcig.anticorruzione.it/AVCP-SmartCig/preparaDettaglioComunicazioneOS.action?codDettaglioCarnet=62641432" xr:uid="{483A00EB-1B42-4690-A476-332210884450}"/>
    <hyperlink ref="B308" r:id="rId54" display="https://smartcig.anticorruzione.it/AVCP-SmartCig/preparaDettaglioComunicazioneOS.action?codDettaglioCarnet=62640107" xr:uid="{9EE922D0-EE95-46EF-B36D-09DA74FF7340}"/>
    <hyperlink ref="B309" r:id="rId55" display="https://smartcig.anticorruzione.it/AVCP-SmartCig/preparaDettaglioComunicazioneOS.action?codDettaglioCarnet=62640229" xr:uid="{6B4D9A1B-4DAD-4174-B07D-4584FFD3A865}"/>
    <hyperlink ref="B307" r:id="rId56" display="https://smartcig.anticorruzione.it/AVCP-SmartCig/preparaDettaglioComunicazioneOS.action?codDettaglioCarnet=62529446" xr:uid="{1E4260F3-0FD3-4BAC-BE92-0DE1BE14203B}"/>
    <hyperlink ref="B270" r:id="rId57" display="ZF635DB447" xr:uid="{7D709A66-97E5-4247-AB38-78CF45D24BE7}"/>
    <hyperlink ref="B269" r:id="rId58" display="Z1535DB276" xr:uid="{8BCC0016-E35A-47AC-8576-5B2E131FA10E}"/>
    <hyperlink ref="B268" r:id="rId59" display="Z7735CE968" xr:uid="{A6CA1DC5-6680-4BDD-9464-0854B03333B2}"/>
    <hyperlink ref="B267" r:id="rId60" display="ZDE35C3163" xr:uid="{C0D8FD58-3479-49A3-82A7-7F43DC917ACC}"/>
    <hyperlink ref="B266" r:id="rId61" display="Z0D35BDC9F" xr:uid="{9A50B6F4-BFBA-4D19-A57C-7CFF5EA3799E}"/>
    <hyperlink ref="B521" r:id="rId62" xr:uid="{1C137417-3D15-4A09-9ED2-7367523A3BB3}"/>
    <hyperlink ref="B1006" r:id="rId63" display="https://smartcig.anticorruzione.it/AVCP-SmartCig/preparaDettaglioComunicazioneOS.action?codDettaglioCarnet=65004467" xr:uid="{59637413-4DFB-4932-9813-1C30CA73F4A8}"/>
    <hyperlink ref="B1007" r:id="rId64" display="https://smartcig.anticorruzione.it/AVCP-SmartCig/preparaDettaglioComunicazioneOS.action?codDettaglioCarnet=65004385" xr:uid="{6D8AFBDC-85C4-46A8-853B-140702692D0D}"/>
    <hyperlink ref="B1008" r:id="rId65" display="https://smartcig.anticorruzione.it/AVCP-SmartCig/preparaDettaglioComunicazioneOS.action?codDettaglioCarnet=65004345" xr:uid="{E76280BD-6A06-4E92-BCBF-34AC6B06CC6D}"/>
    <hyperlink ref="B1009" r:id="rId66" display="https://smartcig.anticorruzione.it/AVCP-SmartCig/preparaDettaglioComunicazioneOS.action?codDettaglioCarnet=65004273" xr:uid="{5E92DF3F-5E74-4E4E-B0D1-81C6CA449050}"/>
    <hyperlink ref="B1010" r:id="rId67" display="https://smartcig.anticorruzione.it/AVCP-SmartCig/preparaDettaglioComunicazioneOS.action?codDettaglioCarnet=65001366" xr:uid="{85ABF0CD-EAB6-4546-9A81-100984E37084}"/>
    <hyperlink ref="B1011" r:id="rId68" display="https://smartcig.anticorruzione.it/AVCP-SmartCig/preparaDettaglioComunicazioneOS.action?codDettaglioCarnet=64999467" xr:uid="{D557A24C-F944-4D66-A1B1-BFD33D309E83}"/>
    <hyperlink ref="B1012" r:id="rId69" display="https://smartcig.anticorruzione.it/AVCP-SmartCig/preparaDettaglioComunicazioneOS.action?codDettaglioCarnet=64999302" xr:uid="{299C7D95-AED1-47B3-BFCE-83EE56DCC967}"/>
    <hyperlink ref="B1013" r:id="rId70" display="https://smartcig.anticorruzione.it/AVCP-SmartCig/preparaDettaglioComunicazioneOS.action?codDettaglioCarnet=64999063" xr:uid="{3B5C41E2-DFF6-4CDA-8976-B296A366FB62}"/>
    <hyperlink ref="B1014" r:id="rId71" display="https://smartcig.anticorruzione.it/AVCP-SmartCig/preparaDettaglioComunicazioneOS.action?codDettaglioCarnet=64998552" xr:uid="{8B275EB9-418F-4B33-8E07-2FFFA9F4F2A7}"/>
    <hyperlink ref="B1015" r:id="rId72" display="https://smartcig.anticorruzione.it/AVCP-SmartCig/preparaDettaglioComunicazioneOS.action?codDettaglioCarnet=64997798" xr:uid="{30BEFF79-11BC-4F6B-B8A5-690443A0D31A}"/>
  </hyperlinks>
  <pageMargins left="0.39370078740157483" right="0" top="0.74803149606299213" bottom="0.74803149606299213" header="0.31496062992125984" footer="0.31496062992125984"/>
  <pageSetup paperSize="9" scale="65" orientation="landscape" r:id="rId73"/>
  <legacyDrawing r:id="rId7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8FAF26-B6C7-4EF6-A5D7-1CAAA17627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PRAP Sardegna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2024-05-22T13:38:34Z</dcterms:modified>
</cp:coreProperties>
</file>