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95758DEF-5610-4096-A3A1-7609732233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avori, forn, servizi" sheetId="1" r:id="rId1"/>
  </sheets>
  <definedNames>
    <definedName name="_xlnm.Print_Area" localSheetId="0">'lavori, forn, servizi'!$A$1:$D$400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03" i="1" l="1"/>
  <c r="C900" i="1"/>
  <c r="C888" i="1"/>
  <c r="C887" i="1"/>
  <c r="C886" i="1"/>
  <c r="C877" i="1"/>
  <c r="C876" i="1"/>
  <c r="C874" i="1"/>
  <c r="C873" i="1"/>
  <c r="C872" i="1"/>
  <c r="C871" i="1"/>
  <c r="C869" i="1"/>
  <c r="C868" i="1"/>
  <c r="C857" i="1"/>
  <c r="C846" i="1"/>
  <c r="C844" i="1"/>
  <c r="C842" i="1"/>
  <c r="C837" i="1"/>
  <c r="C829" i="1"/>
  <c r="C826" i="1"/>
  <c r="C818" i="1"/>
  <c r="C814" i="1"/>
  <c r="C809" i="1"/>
  <c r="C803" i="1"/>
</calcChain>
</file>

<file path=xl/sharedStrings.xml><?xml version="1.0" encoding="utf-8"?>
<sst xmlns="http://schemas.openxmlformats.org/spreadsheetml/2006/main" count="5583" uniqueCount="3360">
  <si>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</si>
  <si>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</si>
  <si>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</si>
  <si>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</si>
  <si>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</si>
  <si>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</si>
  <si>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</si>
  <si>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Estremi fascicolo procedimentale (data, prot., ufficio)</t>
  </si>
  <si>
    <t>Affidamento diretto - Fornitura</t>
  </si>
  <si>
    <t>PROVVEDITORATO REGIONALE PIEMONTE, LIGURIA E VALLE D'AOSTA</t>
  </si>
  <si>
    <t>semestre di riferimento: secondo semestre 2022</t>
  </si>
  <si>
    <t>Art. 23 comma 1, lett B) - D.lgs 33/2013</t>
  </si>
  <si>
    <t xml:space="preserve">SERVIZI </t>
  </si>
  <si>
    <t xml:space="preserve">RIPARAZIONE TUBAZIONE ANTINCENDIO </t>
  </si>
  <si>
    <t>AGGIORNAMENTO CANALI TV</t>
  </si>
  <si>
    <t>FORNITURE</t>
  </si>
  <si>
    <t>VESTIZIONE LAVOANTI CUCINA DETENUTI</t>
  </si>
  <si>
    <t>NR. 10 BIDONI FUSTO SALDATO CON RUBINETTO DA LT.5</t>
  </si>
  <si>
    <t>ACQUISTO BUONI PASTO</t>
  </si>
  <si>
    <t>VOLI NUCLEO TRADUZIONI MAGGIO 2022</t>
  </si>
  <si>
    <t>FORNITURA E POSA DI UN NUOVO GIUNTO ANTI INCENDIO</t>
  </si>
  <si>
    <t>LAVORI</t>
  </si>
  <si>
    <t>REALIZZAZIONE DI UN PREFABBRICATO LEGGERO DA DESTINARSI AD ATTIVITA' FORMATIVE</t>
  </si>
  <si>
    <t>INTERVENTO PER SOSTITUZIONE MOTOVENTOLA DEL FRIGO BAR</t>
  </si>
  <si>
    <t>FORNITURA OLIO MOTORE PER NTP TANICA 20 LITRI</t>
  </si>
  <si>
    <t>MONTAGGIO/SMONTAGGIO ED EQUILIBRATURA PNEUMATICI RENAULT MASTER PP 866 AF</t>
  </si>
  <si>
    <t>BIGLIETTI OLIVERO MONICA ASTI-ROMA S. FILIPPO/ROMA TERMINI-ASTI 16 E 19 MAGGIO 2022</t>
  </si>
  <si>
    <t>BIGLIETTI AEREI PER NUCLEO TRADUZIONI GIUGNO 2022</t>
  </si>
  <si>
    <t>ROTOLO RETE OMBREGGIANTE MT 100X4 REPARTO CINOFILI</t>
  </si>
  <si>
    <t xml:space="preserve">FORNITURA 22 VENTILATORI A PIANTANA </t>
  </si>
  <si>
    <t>FORNITURA N.18 CONGELATORI N.13 FRIGORIGERI</t>
  </si>
  <si>
    <t>SOSTITUZIONE 84 SERRAMENTI FINESTRE PADIGLIONE DETENTIVO LATO NORD OVEST</t>
  </si>
  <si>
    <t>ZINCATURA GRATE E TRASPORTO COMPRESO DI RITIRO CON RICONSEGNA</t>
  </si>
  <si>
    <t>INSTALLAZIONE DI GRATE IN FERRO ZINCATO E NOLEGGIO CESTELLO AUTOCCARRATO</t>
  </si>
  <si>
    <t>INTERVENTO PER SISTEMAZIONE PERDITE SCARCIHE FOGNE</t>
  </si>
  <si>
    <t>VISITA NEUROLOGICA CANE CINOFILI</t>
  </si>
  <si>
    <t>FORNITURA MATERIALE PER SISTEMAZIONE CUCINA DETENUTI</t>
  </si>
  <si>
    <t>FORNITURA DI FARMACI PER CANI REP.CINOFILI</t>
  </si>
  <si>
    <t>RIPARAZIONE PELAPATATE CUCINA DETENUTI</t>
  </si>
  <si>
    <t>FORNITURA RICAMBI ATTREZZATURE REP.CINOFILI</t>
  </si>
  <si>
    <t>RIPARAZIONE CITOFONO BLOCK-HOUSE</t>
  </si>
  <si>
    <t>RIPARAZIONE TELECAMERE DOM MURO DI CINTA E SOSTITUZIONE MONITOR</t>
  </si>
  <si>
    <t>FORNITURA ALIMENTI COMPLETI PER CANI DEL REPARTO CINOFILI</t>
  </si>
  <si>
    <t>FORNITURA ELEMENTI BAGNO MARIA</t>
  </si>
  <si>
    <t>FORNITURA N. 12 ADATTATORI PER SAMUNSUNG GALAXY TAB S5E</t>
  </si>
  <si>
    <t>RIPRAZIONE SISTEMA TECHVISION SALA REGIA/CENTRALINO</t>
  </si>
  <si>
    <t>CORSO RSPP</t>
  </si>
  <si>
    <t>FORNITURA VETRO PER MASCHERA SALDATURA</t>
  </si>
  <si>
    <t>INTERVENTO SU PORTA ANTIPANICO UFFICIO COLLOQUI</t>
  </si>
  <si>
    <t>RICARICA BOMBOLA GAS PER SALDATURA MOF</t>
  </si>
  <si>
    <t>RIPARAZIONE LAVATRICE DETENUTI</t>
  </si>
  <si>
    <t>RIPARAZIONE CELLA FRIGO CUCINA DETENUTI</t>
  </si>
  <si>
    <t>RIPARAZIONE CELLA FRIGO GIARDINAGGIO</t>
  </si>
  <si>
    <t>FORNITURA PRESSOSTATO COMPRESSORE MOF</t>
  </si>
  <si>
    <t>PRESTAZIONE MEDICINA DEL LAVORO MESE LUGLIO 2022</t>
  </si>
  <si>
    <t>N° 150 RISME (30 SCATOLE) CARTA A4 TIPO DISCOVERY 75</t>
  </si>
  <si>
    <t>FORNITURA MATERIALE CANCELLERIA REPARTO CINOFILI</t>
  </si>
  <si>
    <t>FORNITURA N.25 MATERASSI PER CASERMA AGENTI</t>
  </si>
  <si>
    <t>MANUTENZIONE STRAORDINARIA AREA VERDE COLLOQUI</t>
  </si>
  <si>
    <t>BIGLIETTI AEREI PER NUCLEO TRADUZIONI LUGLIO 2022</t>
  </si>
  <si>
    <t>BIGLIETTI AEREI PER NUCLEO TRADUZIONI AGOSTO 2022</t>
  </si>
  <si>
    <t>BIGLIETTI TRENITALIA PER: MARCHETTI, D'ONOFRIO, LECCIA, CAROLI, BONAJUTO, PECORARO - LUGLIO 2022</t>
  </si>
  <si>
    <t>REALIZZAZIONE DI UN BASAMENTO IN CLS ED IMPIANTI PER ATTIVITA' TRATTAMENTALI</t>
  </si>
  <si>
    <t>INTERVENTI DEL 23 E DEL 30 MAGGIO 2022 PER SPURGO E LAVAGGIO FOGNATURE</t>
  </si>
  <si>
    <t>FORNITURA MATERIALE CINOFILI</t>
  </si>
  <si>
    <t>FORNITURA ARTICOLI UNITA' CINOFILE</t>
  </si>
  <si>
    <t>TRATTAMENTO ANTI VARROA APIVAR</t>
  </si>
  <si>
    <t>FORNITURA PER ALLESTIMENTO POSTAZIONI VIDEOCHIAMATE</t>
  </si>
  <si>
    <t>BIGLIETTI PER MISSIONE ANZIO (RM) DEL F.C. DR.SSA INTERDONATO GRAZIA PER PARTECIPAZIONE A COMMISSIONE DI VERIFICA DI CONFORMITA' (COLLAUDO) MOTOVEICOLI AMM.NE PENIT.RIA</t>
  </si>
  <si>
    <t>PARABREZZA AUTOMEZZO FIAT DUCATO PP 023 AF</t>
  </si>
  <si>
    <t>IMPIANTO VENTILAZIONE AUTOMEZZO FIAT GRANDE PUNTO PP246AG</t>
  </si>
  <si>
    <t>FORNITURA MATERIALE MOF</t>
  </si>
  <si>
    <t>PRESTAZIONE MEDICINA  DEL LAVORO AGOSTO- SETTEMBRE 2022</t>
  </si>
  <si>
    <t>RICAMBI E REVISIONE AUTOMEZZO RENAULT MASTER PP 866 AF</t>
  </si>
  <si>
    <t>FORNITURA UN POSTO OPERATIVO CENTRALINO</t>
  </si>
  <si>
    <t>FONRITURA N° 5 TELEFONI PER DETENUTI</t>
  </si>
  <si>
    <t>RITIRO E LAVORAZIONI ESTINTORI I SEMESTRE 2022</t>
  </si>
  <si>
    <t>AFFIDAMENTO IN CARICO PER LA MANUTENZIONE ORDINARIA ESTINTORI I SEMESTRE ANNO 2022</t>
  </si>
  <si>
    <t>FORNITURA PER LA RIPARAZIONE MENSA OBBLIGATORIA PER IL PERSNALE DELLA POLIZIA PENITENZIARIA</t>
  </si>
  <si>
    <t>SISTEMAZIONE MACCHINA RAGGI X</t>
  </si>
  <si>
    <t>FORNITURA RICAMBI APECAR 269</t>
  </si>
  <si>
    <t>MANUTENZIONE FREELANDER PP 273 AE</t>
  </si>
  <si>
    <t>ROTTAMAZIONE AUTOMEZZI</t>
  </si>
  <si>
    <t>FORNITURA ATTREZZATURE PER IL LABORATORIO DI PANIFICAZIONE</t>
  </si>
  <si>
    <t>PISTOLA ARIA CALDA</t>
  </si>
  <si>
    <t>BIGLIETTI AVENOSO Tullio / REVELLO Luca ASTI-ROMA 14/09/2022</t>
  </si>
  <si>
    <t>BIGLIETTI AEREI PER NUCLEO TRADUZIONI SETTEMBRE 2022</t>
  </si>
  <si>
    <t>N° 108 ROTOLI NASTRO ADESIVO PER PACCHI "TESA" 50X66 mt. COLORE AVANA</t>
  </si>
  <si>
    <t>FORNITURA IN OPERA ARIA CALDA GAS SERRE</t>
  </si>
  <si>
    <t>PEDANE RISCALDATE PER CANI</t>
  </si>
  <si>
    <t>FORNITURA N.10 CUFFIE E N.1 ROUTER</t>
  </si>
  <si>
    <t>FORNITURA SEDIE BIANCHE PER COLLOQUI DETENUTI</t>
  </si>
  <si>
    <t>FORNITURA N° 106 SCATOLE CARTA A4</t>
  </si>
  <si>
    <t>INTERVENTO PER MANCANZA DI ENERGIA ELETTRICA SEZIONE DETENUTI</t>
  </si>
  <si>
    <t>MANUTENZIONE PP 274 AD</t>
  </si>
  <si>
    <t>FORNITURA DI N° 100 BADGE PROX</t>
  </si>
  <si>
    <t>RIPARAZIONE CALDAIA N°1 A SERVIZIO DI IMPIANTO RISCALDAMENTO</t>
  </si>
  <si>
    <t>ACQUISTO CODICI, PENALE, CIVILE E PENITENZIARIO</t>
  </si>
  <si>
    <t>SERVIZIO DI MANUTENZZIONE ORDINARIA ASCENSORI E MONTACARICHI</t>
  </si>
  <si>
    <t xml:space="preserve">FORNITURA N.40 BANCHI DI SCUOLA </t>
  </si>
  <si>
    <t>4 PNEUMATICI MULTISTAGIONE PER FIAT GRANDE PUNTO PP651AE</t>
  </si>
  <si>
    <t>FORNITURA N.437 BUONI PASTO</t>
  </si>
  <si>
    <t>FORNITURA N.1 LAVATRICE PER LAVANDERIA DETENUTI</t>
  </si>
  <si>
    <t>FORNITURA MOBILI PER SCUOLE</t>
  </si>
  <si>
    <t>FORNITURA ARMADIETTI PER ARCHIVIO SCUOLE</t>
  </si>
  <si>
    <t>FORNITURA CANCELLARIA</t>
  </si>
  <si>
    <t>FORNITURA N° 4 TONER PER STAMPANTI PORTATILIMULTIFUNZIONE HP E BROTHER</t>
  </si>
  <si>
    <t>FORNITURA MATERIALE AGRICOLO</t>
  </si>
  <si>
    <t>FORNITURA MATERIALE GIARDINAGGIO</t>
  </si>
  <si>
    <t xml:space="preserve">FORNITURA GIOCHI AREA VERDE COLLOQUI </t>
  </si>
  <si>
    <t>SOSTITUZIONE PNEUMATICI HIFLY RENAULT MASTER PP 866 AF</t>
  </si>
  <si>
    <t xml:space="preserve">SERVIZIO LADYBIN E SENITIZER </t>
  </si>
  <si>
    <t>IMPIANTO ELETTRICO GRUPPI PRESE BOX CINOFILI</t>
  </si>
  <si>
    <t xml:space="preserve">FORNITURA MOBILI  </t>
  </si>
  <si>
    <t>FORNITURA MATERIALE DI PULIZIA DETENUTI</t>
  </si>
  <si>
    <t>ACQUISTO BANDIERE</t>
  </si>
  <si>
    <t>FORNITURA ARREDI UFFICIO</t>
  </si>
  <si>
    <t>PULIZIA, LAVAGGIO E ASPIRAZIONE VASCA DEGRASSATORE CUCINA DETENUTI + TRASPORTO FANGHI RESIDUI</t>
  </si>
  <si>
    <t>MANUTENZIONE AUTOMEZZO PP023AF</t>
  </si>
  <si>
    <t>FORNITURA MANGINE NUTRIZIONALE PER UNITA' CINOFILE</t>
  </si>
  <si>
    <t>INTERVENTO DI PULIZIA DISOSTRUZIONE TUBI-CUNICOLI-POZZETTI DEL 08/11/2022 CUCINA DETENUTI</t>
  </si>
  <si>
    <t>MATERIALE VARIO PER PITTURA</t>
  </si>
  <si>
    <t>RIPRISTINO CANCELLO SCORREVOLE CARRAIO</t>
  </si>
  <si>
    <t>NOLEGGIO TASK ALFA 4012i R3T8805740</t>
  </si>
  <si>
    <t>NOLEGGIO TASK ALFA 4012i R3T8805321</t>
  </si>
  <si>
    <t>SMALTIMENTO MATERASSI</t>
  </si>
  <si>
    <t>FORNITURA PANNELLI IN MEDIUM DENSITY</t>
  </si>
  <si>
    <t>PRESTAZIONI VETERINARIE EFFETTUATE DAL 14/12/2021 AL 06/12/2022</t>
  </si>
  <si>
    <t>ATTREZZATURE M.O.S.</t>
  </si>
  <si>
    <t>FORNITURA FARMACI PER UNITA' CINOFILE</t>
  </si>
  <si>
    <t>VALUTAZIONI COMPORTAMENTALI UNITA' CINOFILE</t>
  </si>
  <si>
    <t>RIPRISTINO STAMPANTE UFFICIO MATRICOLA LEXMARK C748DE CON PULIZIA GOMMINI PRESA CARTA E COLLAUDO FINALE</t>
  </si>
  <si>
    <t>INTERVENTO DEL 28/09/2022 SU N°2 TELECAMERE SPEED DOME MURO DI CINTA</t>
  </si>
  <si>
    <t>FORNITURA SCAFFALATURA PER UFFICIO</t>
  </si>
  <si>
    <t>FORNITURA E INSTALLAZIONE DI N° 2 RUBINETTI AI PASSEGGI SEZIONE SEMILIBERI</t>
  </si>
  <si>
    <t>Casa di Reclusione di ASTI</t>
  </si>
  <si>
    <t>Affidamento diretto</t>
  </si>
  <si>
    <t xml:space="preserve">Rifacimento due campi calcetto detenuti </t>
  </si>
  <si>
    <t>13.07.2022 n. 5601833716</t>
  </si>
  <si>
    <t xml:space="preserve">Fornitura ricambi idraulici </t>
  </si>
  <si>
    <t>26.10.2022 n. 5602369291</t>
  </si>
  <si>
    <t>Ancoraggio letti detenuti 4° sezione penale</t>
  </si>
  <si>
    <t>14.09.2022 n. 5602190093</t>
  </si>
  <si>
    <t>Sistemazione wc passeggi reparto isolamento</t>
  </si>
  <si>
    <t>26.09.2022 n. 5602190121</t>
  </si>
  <si>
    <t xml:space="preserve">Prodotti serra detenuti </t>
  </si>
  <si>
    <t>22.09.2022 n. 5602166126</t>
  </si>
  <si>
    <t>Smaltimento materaile elettrico</t>
  </si>
  <si>
    <t>01.10.2022 n. 8500014420</t>
  </si>
  <si>
    <t>Fornitura e posa telecamera campo di calcetto detenuti</t>
  </si>
  <si>
    <t>09.11.2022 n. 5602567064</t>
  </si>
  <si>
    <t>Lavaggio sanificazione mezzi trasporto detenuti</t>
  </si>
  <si>
    <t>31.10.2022 n. 5602504926</t>
  </si>
  <si>
    <t>Quadro in convenzione</t>
  </si>
  <si>
    <t>Fornitura carburante mezzi nucleo trasporto detenuti</t>
  </si>
  <si>
    <t>01.07.2022 n. 5602504924</t>
  </si>
  <si>
    <t xml:space="preserve">Materiale da lavoro cucina detenuti </t>
  </si>
  <si>
    <t>18.11.2022 n. 5602512343</t>
  </si>
  <si>
    <t xml:space="preserve">Materiale igienico sanitario detenuti </t>
  </si>
  <si>
    <t>04.11.2022 n. 5602512344</t>
  </si>
  <si>
    <t>Fornitura attrezzi cucina detenuti</t>
  </si>
  <si>
    <t>07.11.2022 n. 5602504971</t>
  </si>
  <si>
    <t>Riparazione cancelli block house</t>
  </si>
  <si>
    <t>31.10.2022 n. 5602504932</t>
  </si>
  <si>
    <t xml:space="preserve">Sistemazione distribuzione segnale impianto TV vecchio giudiziario </t>
  </si>
  <si>
    <t>10.07.2022 n. 5602504967</t>
  </si>
  <si>
    <t>Fornitura materiale ferramenta lavori in economia</t>
  </si>
  <si>
    <t>10.07.2022 n. 5602504930</t>
  </si>
  <si>
    <t>Fornitura congelatore a pozzetto per detenuti</t>
  </si>
  <si>
    <t>10.07.2022 n. 5602504968</t>
  </si>
  <si>
    <t xml:space="preserve">Fornitura gas per cucine </t>
  </si>
  <si>
    <t>10.07.2022 n. 5602512346</t>
  </si>
  <si>
    <t>Fornitura energia elettrica</t>
  </si>
  <si>
    <t>01.07.2022 n. 5602504976</t>
  </si>
  <si>
    <t>Fornitura e posa telecamere cucina detenuti</t>
  </si>
  <si>
    <t>03.07.2022 n. 5602567279</t>
  </si>
  <si>
    <t>Manutenzione impianti elettrici vari reparti detentivi</t>
  </si>
  <si>
    <t>18.07.2022 n. 5601797313</t>
  </si>
  <si>
    <t>Telefonia fissa</t>
  </si>
  <si>
    <t>01.07.2022 n.8500003806</t>
  </si>
  <si>
    <t>Rifacimento impianto rilevazione gas cucina detenuti</t>
  </si>
  <si>
    <t>10.07.2022 n. 5601889779</t>
  </si>
  <si>
    <t>Noleggio fotocopiatori per uffici</t>
  </si>
  <si>
    <t>10.07.2022 n. 5601875135</t>
  </si>
  <si>
    <t>Fornitura sale pastiglioni per addolcitori</t>
  </si>
  <si>
    <t>02.07.2022 n. 5601797424</t>
  </si>
  <si>
    <t xml:space="preserve">Servizio derattizzazione Istituto </t>
  </si>
  <si>
    <t>10.07.2022 n. 56017668938</t>
  </si>
  <si>
    <t>Prodotti e manutenzione impianti antilegionellosi</t>
  </si>
  <si>
    <t>02.07.2022 n. 5601731449</t>
  </si>
  <si>
    <t>Fornitura energia teleriscaldamento</t>
  </si>
  <si>
    <t>01.07.2022 n. 5601732053</t>
  </si>
  <si>
    <t xml:space="preserve">Acquedotto e depurazione </t>
  </si>
  <si>
    <t>01.07.2022 n. 5601768594</t>
  </si>
  <si>
    <t>Manutenzione ascensore Otis reparto giudiziario</t>
  </si>
  <si>
    <t>03.07.2022 n. 5601768534</t>
  </si>
  <si>
    <t>Spurgo canal jet scarichi wc passeggi reparto isolamento</t>
  </si>
  <si>
    <t>15.07.2022 n. 5601869247</t>
  </si>
  <si>
    <t xml:space="preserve">Incarico terzo responsabile conduzione centrali termiche </t>
  </si>
  <si>
    <t>01.07.2022 n. 5601855972</t>
  </si>
  <si>
    <t xml:space="preserve">Manutenzione periodica impianti anticaduta tetti padiglioni e caserma </t>
  </si>
  <si>
    <t>20.07.2022 n. 5601889708</t>
  </si>
  <si>
    <t xml:space="preserve">Fornitura serrature penitenziarie e chiavi ottone </t>
  </si>
  <si>
    <t>20.07.2022 n. 5601889495</t>
  </si>
  <si>
    <t>Fornitura materiale ferramenta lavori in economia Caserma Pol penitenziaria</t>
  </si>
  <si>
    <t>19.07.2022 n. 5601856015</t>
  </si>
  <si>
    <t>Fornitura vetri antifortunistici finestre reparto isolamento</t>
  </si>
  <si>
    <t>02.07.2022 n. 5601797310</t>
  </si>
  <si>
    <t>Manutenzione serrature motorizzate camere reparto giudiziario</t>
  </si>
  <si>
    <t>02.07.2022 n. 5601797307</t>
  </si>
  <si>
    <t>Fornitura staffe e montaggio ancoraggio letti vecchio giudiziario</t>
  </si>
  <si>
    <t>02.07.2022 n. 5601797316</t>
  </si>
  <si>
    <t>Riparazione porta automatizzata portineruia</t>
  </si>
  <si>
    <t>18.07.2022 n. 5601868873</t>
  </si>
  <si>
    <t>19.07.2022 n. 5601849470</t>
  </si>
  <si>
    <t>Matetriale in plastica per detenuti</t>
  </si>
  <si>
    <t>02.07.2022 n. 5601849376</t>
  </si>
  <si>
    <t>Fornitura arredi bagno disabile</t>
  </si>
  <si>
    <t>18.07.2022 n. 5601876279</t>
  </si>
  <si>
    <t>Lavori edili per modifiche porte accessi magazzino vitto e sopravvbitto detenuti</t>
  </si>
  <si>
    <t>02.07.2022 n. 5601673741</t>
  </si>
  <si>
    <t xml:space="preserve">Sistemazione scarichi wc - docce e lavabi reparti giudiziario e isoalmento </t>
  </si>
  <si>
    <t>05.07.2022 n. 5601590601</t>
  </si>
  <si>
    <t xml:space="preserve">Riparazione ventola cappa cucina detenuti </t>
  </si>
  <si>
    <t>01.07.2022 n. 5601561418</t>
  </si>
  <si>
    <t>Riparazione lavatrice detenuti</t>
  </si>
  <si>
    <t>01.07.2022 n. 5601561964</t>
  </si>
  <si>
    <t>Fornitura cucina e forno a convenzione cucina detenuti e mensa Pol penitenziaria</t>
  </si>
  <si>
    <t>20.07.2022 n. 5602744971</t>
  </si>
  <si>
    <t>Manutenzione cabina MT Istituto</t>
  </si>
  <si>
    <t>21.09.2022 n. 5602183264</t>
  </si>
  <si>
    <t>Sostituzione alternatore Iveco 861 trasporto detenuti</t>
  </si>
  <si>
    <t>22.08.2022 n. 5602166177</t>
  </si>
  <si>
    <t>Riparazione marmitta impiantom FAP Fiat Combi trasporto detenuti</t>
  </si>
  <si>
    <t>22.09.2022 n.5602190141</t>
  </si>
  <si>
    <t>Fornitura pattumiere in plastica</t>
  </si>
  <si>
    <t>10.12.2022 n. 5602652176</t>
  </si>
  <si>
    <t>Fornitura cartucce kit scarico presto</t>
  </si>
  <si>
    <t>13.10.2022 n. 7038172022</t>
  </si>
  <si>
    <t>Sanificazione soffioni doccia caserma Pol penitenziaria</t>
  </si>
  <si>
    <t>12.12.2022 n. 5602652172</t>
  </si>
  <si>
    <t>Fornitura metal detector portatili</t>
  </si>
  <si>
    <t>28.10.2022 n. 850001546</t>
  </si>
  <si>
    <t>Sistemazione cavi telefonici ufficio GOM</t>
  </si>
  <si>
    <t>12.12.2022 n. 5602652173</t>
  </si>
  <si>
    <t>Riparazioni su cancelli e porte passeggi vecchio giudiziario</t>
  </si>
  <si>
    <t>07.10.2022 n. 7572452022</t>
  </si>
  <si>
    <t xml:space="preserve">Sistemazione ancoraggio letti reparto penale </t>
  </si>
  <si>
    <t>07.10.2022 n. 7572462022</t>
  </si>
  <si>
    <t>Riparazione tettuccio Fiat Combi nucleo traduzione detenuti</t>
  </si>
  <si>
    <t>01.07.2022 n. 5601732546</t>
  </si>
  <si>
    <t>Sostituzione gomme inverno/estive Run Flut Fiat Scudo 309</t>
  </si>
  <si>
    <t>01.07.2022 n. 5601731548</t>
  </si>
  <si>
    <t>sistemazione carrozzeria e verniciatura Furgone 785 trasporto detenuti</t>
  </si>
  <si>
    <t>01.07.2022 n. 5601732525</t>
  </si>
  <si>
    <t>Servizio biglietteria area trasporto detenuti e scorta</t>
  </si>
  <si>
    <t>01.07.2022 n. 5601439519</t>
  </si>
  <si>
    <t>Sistemazione impianto TV /radio Rai reparto penale</t>
  </si>
  <si>
    <t>01.08.2022 n. 701024132</t>
  </si>
  <si>
    <t>Casa Circondariale di CUNEO</t>
  </si>
  <si>
    <t>Affidamento diretto - Lavori</t>
  </si>
  <si>
    <t>Riparazione ascensore sezioni detentive</t>
  </si>
  <si>
    <t>Determina n. 84 del 01/07/2022</t>
  </si>
  <si>
    <t>Tende per aule scolastiche</t>
  </si>
  <si>
    <t>Determina n. 85 del 01/07/2022</t>
  </si>
  <si>
    <t>Riparazione condizionatore UPS</t>
  </si>
  <si>
    <t>Determina n. 86 del 04/07/2022</t>
  </si>
  <si>
    <t>Manutenzioni varie impianto elettrico</t>
  </si>
  <si>
    <t>Determina n. 87 del 13/07/2022</t>
  </si>
  <si>
    <t>Toner</t>
  </si>
  <si>
    <t>Determina n. 88 del 15/07/2022</t>
  </si>
  <si>
    <t>Lavelli per cucina detenuti</t>
  </si>
  <si>
    <t>Determina n. 89 del 21/07/2022</t>
  </si>
  <si>
    <t>Accessori per la mensa del personale</t>
  </si>
  <si>
    <t>Determina n. 90 del 05/08/2022</t>
  </si>
  <si>
    <t>Manutenzione apparecchiatura controllo pacchi</t>
  </si>
  <si>
    <t>Determina n. 91 del 08/08/2022</t>
  </si>
  <si>
    <t>Affidamento diretto - Servizio</t>
  </si>
  <si>
    <t>Conduzione impiati idrici e termici 3° quadrimestre 2022</t>
  </si>
  <si>
    <t>Determina n. 92 del 29/08/2022</t>
  </si>
  <si>
    <t>Manutenzione Fiat Scudo</t>
  </si>
  <si>
    <t>Determina n. 93 del 30/08/2022</t>
  </si>
  <si>
    <t>Telefoni detenuti a scheda</t>
  </si>
  <si>
    <t>Determina n. 94 del 30/08/2022</t>
  </si>
  <si>
    <t>Forno elettrico per cucina detenuti</t>
  </si>
  <si>
    <t>Determina n. 95 del 31/08/2022</t>
  </si>
  <si>
    <t>Affidamento diretto in adesione a convenzione</t>
  </si>
  <si>
    <t>Buoni pasto</t>
  </si>
  <si>
    <t>Determina n. 95 bis del 02/09/2022</t>
  </si>
  <si>
    <t>Materiale edile per nuovo laboratorio</t>
  </si>
  <si>
    <t>Determina n. 96 del 05/09/2022</t>
  </si>
  <si>
    <t>Fornitura materiale idraulico</t>
  </si>
  <si>
    <t>Determina n. 97 del 07/09/2022</t>
  </si>
  <si>
    <t>Riparazione ascensore detenuti</t>
  </si>
  <si>
    <t>Determina n. 98 del 08/09/2022</t>
  </si>
  <si>
    <t>Manutenzione attrezzature cucina detenuti</t>
  </si>
  <si>
    <t>Determina n. 99 del 08/09/2022</t>
  </si>
  <si>
    <t>Fornitura arrredi corsi professionali</t>
  </si>
  <si>
    <t>Determina n. 100 del 13/09/2022</t>
  </si>
  <si>
    <t>Materiale edile</t>
  </si>
  <si>
    <t>Determina n. 101 del 16/09/2022</t>
  </si>
  <si>
    <t>Materiale igiene e pulizia</t>
  </si>
  <si>
    <t>Determina n. 102 del 20/09/2022</t>
  </si>
  <si>
    <t>Fornitura guanti</t>
  </si>
  <si>
    <t>Determina n. 103 del 20/09/2022</t>
  </si>
  <si>
    <t>Materiale attività sportive ricreative detenuti</t>
  </si>
  <si>
    <t>Determina n. 104 del 21/09/2022</t>
  </si>
  <si>
    <t>Progetto strutturale per la realizzazione nuova apertura locale semilibertà</t>
  </si>
  <si>
    <t>Determina n. 105 del 22/09/2022</t>
  </si>
  <si>
    <t>Manutenzioni varie impianto idrico</t>
  </si>
  <si>
    <t>Determina n. 106 del 22/09/2022</t>
  </si>
  <si>
    <t>Riparazione telefoni interni</t>
  </si>
  <si>
    <t>Determina n. 107 del 23/09/2022</t>
  </si>
  <si>
    <t>Verifica periodica apparecchio controllo pacchi</t>
  </si>
  <si>
    <t>Determina n. 108 del 23/09/2022</t>
  </si>
  <si>
    <t>Materiale edile per modifica sezione semiliberi</t>
  </si>
  <si>
    <t>Determina n. 109 del 23/09/2022</t>
  </si>
  <si>
    <t>Fornitura materiale igiene e pulizia</t>
  </si>
  <si>
    <t>Determina n. 110 del 23/09/2022</t>
  </si>
  <si>
    <t>Radiatori</t>
  </si>
  <si>
    <t>Determina n. 111 del 27/09/2022</t>
  </si>
  <si>
    <t>Incarico di progettazione risanamento porzione muro di cinta</t>
  </si>
  <si>
    <t>Determina n. 112 del 27/09/2022</t>
  </si>
  <si>
    <t>Fornitura in opera di condizionatori aule scolastiche</t>
  </si>
  <si>
    <t>Determina n. 113 del 28/09/2022</t>
  </si>
  <si>
    <t>Ripristino punto rete magazzino vestiario</t>
  </si>
  <si>
    <t>Determina n. 114 del 29/09/2022</t>
  </si>
  <si>
    <t>Fornitura in opera sanitari servizio igienico cella disabili</t>
  </si>
  <si>
    <t>Determina n. 115 del 03/10/2022</t>
  </si>
  <si>
    <t>Determina n. 116 del 10/10/2022</t>
  </si>
  <si>
    <t>Fornitura in opera ventilconvettore</t>
  </si>
  <si>
    <t>Determina n. 117 del 10/10/2022</t>
  </si>
  <si>
    <t>Riparazione stampante biblioteca detenuti</t>
  </si>
  <si>
    <t>Determina n. 118 del 13/10/2022</t>
  </si>
  <si>
    <t>Stampante multifunzione per attività trattamentali</t>
  </si>
  <si>
    <t>Determina n. 119 del 13/10/2022</t>
  </si>
  <si>
    <t>Carta A4</t>
  </si>
  <si>
    <t>Determina n. 120 del 13/10/2022</t>
  </si>
  <si>
    <t>Sale per addolcitori</t>
  </si>
  <si>
    <t>Determina n. 121 del 13/10/2022</t>
  </si>
  <si>
    <t>Calciobalilla e ping pong</t>
  </si>
  <si>
    <t>Determina n. 122 del 14/10/2022</t>
  </si>
  <si>
    <t>Verifica periodica dell'impianto di messa a terra e dei dispositivi di protezione contro le scariche atmosferiche</t>
  </si>
  <si>
    <t>Determina n. 123 del 18/10/2022</t>
  </si>
  <si>
    <t>Determina n. 124 del 20/10/2022</t>
  </si>
  <si>
    <t>Fornitura materiale in ferro</t>
  </si>
  <si>
    <t>Determina n. 125 del 20/10/2022</t>
  </si>
  <si>
    <t>Cancelleria corsi scolastici</t>
  </si>
  <si>
    <t>Determina n. 126 del 21/10/2022</t>
  </si>
  <si>
    <t>Cancelleria</t>
  </si>
  <si>
    <t>Determina n. 127 del 21/10/2022</t>
  </si>
  <si>
    <t>Stampante multifunzione per cucina detenuti</t>
  </si>
  <si>
    <t>Determina n. 128 del 21/10/2022</t>
  </si>
  <si>
    <t>Affidamento diretto -Lavori</t>
  </si>
  <si>
    <t>Determina n. 129 del 21/10/2022</t>
  </si>
  <si>
    <t>Smaltimento materiale di risulta</t>
  </si>
  <si>
    <t>Determina n. 130 del 21/10/2022</t>
  </si>
  <si>
    <t>Fornitura telefoni</t>
  </si>
  <si>
    <t>Determina n. 131 del 24/10/2022</t>
  </si>
  <si>
    <t>Manutenzione Fiat Ducato</t>
  </si>
  <si>
    <t>Determina n. 132 del 24/10/2022</t>
  </si>
  <si>
    <t>Bandiere per esterno</t>
  </si>
  <si>
    <t>Determina n. 133 del 26/10/2022</t>
  </si>
  <si>
    <t>Intervento su impianto antincendio e TVCC</t>
  </si>
  <si>
    <t>Determina n. 134 del 27/10/2022</t>
  </si>
  <si>
    <t>Smaltimento toner esausti</t>
  </si>
  <si>
    <t>Determina n. 135 del 07/10/2022</t>
  </si>
  <si>
    <t>Materassi e guanciali per caserma agenti</t>
  </si>
  <si>
    <t>Determina n. 136 del 28/10/2222</t>
  </si>
  <si>
    <t>Deodoranti per ambienti</t>
  </si>
  <si>
    <t>Determina n. 137 del 02/11/2022</t>
  </si>
  <si>
    <t>Fornitura in opera di nuove finestre uffici direzione</t>
  </si>
  <si>
    <t>Determina n. 138 del 02/11/2022</t>
  </si>
  <si>
    <t>Creazione varco palazzina semiliberi per aumento capienza detenuti semiliberi art. 21</t>
  </si>
  <si>
    <t>Determina n. 139 del 02/11/2022</t>
  </si>
  <si>
    <t>Manutenzioni varie impianto idrico termico</t>
  </si>
  <si>
    <t>Determina n. 140 del 07/11/2022</t>
  </si>
  <si>
    <t>Anticorrosivo per impianto legionella</t>
  </si>
  <si>
    <t>Determina n. 141 del 09/11/2022</t>
  </si>
  <si>
    <t>Telefono posto operatore telefonate detenuti</t>
  </si>
  <si>
    <t>Determina n. 142 del 10/11/2022</t>
  </si>
  <si>
    <t>Determina n. 143 del 10/11/2022</t>
  </si>
  <si>
    <t>Variazione opere laboratorio panificazione pasticceria</t>
  </si>
  <si>
    <t>Determina n. 144 del 11/11/2022</t>
  </si>
  <si>
    <t>Gruppo miscelatore per lavello</t>
  </si>
  <si>
    <t>Determina n. 145 del 14/11/2022</t>
  </si>
  <si>
    <t>Nuova tubazione idrica locali corso panificazione pasticceria</t>
  </si>
  <si>
    <t>Determina n. 146 del 14/11/2022</t>
  </si>
  <si>
    <t>Rifacimento tubazione gas e sostituzione rubinetteria cucina detenuti</t>
  </si>
  <si>
    <t>Determina n. 147 del 14/11/2022</t>
  </si>
  <si>
    <t>Spurgo fossa biologica</t>
  </si>
  <si>
    <t>Determina n. 148 del 16/11/2022</t>
  </si>
  <si>
    <t>Studio di fattibilità tettoia custodia veicoli</t>
  </si>
  <si>
    <t>Determina n. 149 del 17/11/2022</t>
  </si>
  <si>
    <t>Spezzatrice per laboratorio di panificazione</t>
  </si>
  <si>
    <t>Determina n. 150 del 21/11/2022</t>
  </si>
  <si>
    <t>Cassaforte</t>
  </si>
  <si>
    <t>Determina n. 151 del 23/11/2022</t>
  </si>
  <si>
    <t>Determina n. 152 del 28/11/2022</t>
  </si>
  <si>
    <t>Buoni carburante</t>
  </si>
  <si>
    <t>Determina n. 153 del 28/11/2022</t>
  </si>
  <si>
    <t>Diritti agenzia biglietteria aerea traduzione detenuto</t>
  </si>
  <si>
    <t>Determina n. 154 del 01/12/2022</t>
  </si>
  <si>
    <t>Armadio refrigerato</t>
  </si>
  <si>
    <t>Determina n. 155 del 05/12/2022</t>
  </si>
  <si>
    <t>Teglie per laboratorio trasformazione alimentare</t>
  </si>
  <si>
    <t>Determina n. 156 del 05/12/2022</t>
  </si>
  <si>
    <t>Compressore</t>
  </si>
  <si>
    <t>Determina n. 157 del 05/12/2022</t>
  </si>
  <si>
    <t>Tavolo acciaio laboratorio panificazione</t>
  </si>
  <si>
    <t>Determina n. 158 del 05/12/2022</t>
  </si>
  <si>
    <t>Lavello in acciaio corso panificazione pasticceria</t>
  </si>
  <si>
    <t>Determina n. 159 del 12/12/2022</t>
  </si>
  <si>
    <t>Collegamento idraulico spezzatrice laboratorio panificazione</t>
  </si>
  <si>
    <t>Determina n. 160 del 12/12/2022</t>
  </si>
  <si>
    <t>Determina n. 161 del 13/12/2022</t>
  </si>
  <si>
    <t>Riparazione telefoni colloqui</t>
  </si>
  <si>
    <t>Determina n. 162 del 14/12/2022</t>
  </si>
  <si>
    <t>Cambio gomme stagionale Fiat Punto</t>
  </si>
  <si>
    <t>Determina n. 163 del 15/12/2022</t>
  </si>
  <si>
    <t>Assistenza programma telefonate detenuti</t>
  </si>
  <si>
    <t>Determina n. 164 del 15/12/2022</t>
  </si>
  <si>
    <t>Accessori mensa del personale</t>
  </si>
  <si>
    <t>Determina n. 165 del 16/12/2022</t>
  </si>
  <si>
    <t>Manutenzione impianto antincendio</t>
  </si>
  <si>
    <t>Determina n. 166 del 20/12/2022</t>
  </si>
  <si>
    <t>Determina n. 167 del 22/12/2022</t>
  </si>
  <si>
    <t>Manutenzione lavatrice a gettoni</t>
  </si>
  <si>
    <t>Determina n. 168 del 28/12/2022</t>
  </si>
  <si>
    <t>Determina n. 169 del 29/12/2022</t>
  </si>
  <si>
    <t>Casa di Reclusione di FOSSANO</t>
  </si>
  <si>
    <t>BUONI PASTO ORDINE DIRETTO:ENDERED</t>
  </si>
  <si>
    <t>DETERMINA 16</t>
  </si>
  <si>
    <t>VISITE MEDICHE CENTRO DUERRE AFF DIRETTO</t>
  </si>
  <si>
    <t>DETERMINA 38</t>
  </si>
  <si>
    <t>OFFICINA ZANDONELLA ORDINE DIRETTO MANUTENZIONE MEZZO POLPEN</t>
  </si>
  <si>
    <t>DETERMINA 102</t>
  </si>
  <si>
    <t>MERIDIANO VIAGGI VOLI AEREI  ORDINE DIRETTO</t>
  </si>
  <si>
    <t>DETERMINA 43</t>
  </si>
  <si>
    <t xml:space="preserve">ITALIANA PETROLI ACCORDO QUADRO </t>
  </si>
  <si>
    <t>DETERMINA 26</t>
  </si>
  <si>
    <t>AFF DIRETTO KONE MANUTENZIONE ASCENSORE</t>
  </si>
  <si>
    <t>CIG Z14350283C</t>
  </si>
  <si>
    <t>RIPRISTINO TELECAMERE AFF DIRETTO BERTONE</t>
  </si>
  <si>
    <t>CIG Z8334EAC51</t>
  </si>
  <si>
    <t>SANIFICAZIONI CONDIZIOANTORI AFF DIRETTO TGK</t>
  </si>
  <si>
    <t>CIG Z45F36E888C</t>
  </si>
  <si>
    <t>MATERIALE ELETTRONICO ORD DIRETO IN.NET</t>
  </si>
  <si>
    <t>CIG ZD034FCCBD</t>
  </si>
  <si>
    <t>MATERIALE ELETTRICOLO AFF DIRETTO COMOLI E FERRARI</t>
  </si>
  <si>
    <t>CIG Z1634EAB5F</t>
  </si>
  <si>
    <t>COMPRESSORE ORD DIRETTO BIT IMPERIA</t>
  </si>
  <si>
    <t>CIG Z3A34EAD54</t>
  </si>
  <si>
    <t>MANUTENZIONE ASCENSORE AFF DIRETTO KONE</t>
  </si>
  <si>
    <t>MATERIALE IDRAULICO ORD DIRETTO NUOVA IRIS</t>
  </si>
  <si>
    <t>CIG ZDB34EAC81</t>
  </si>
  <si>
    <t>AFF DIRETTO ECOGAS DERATRIZZAZIONE</t>
  </si>
  <si>
    <t>CIG Z8530526CC</t>
  </si>
  <si>
    <t>ACCESSORI ANTINCENDIO AFF DIRE GHIRARDELLI</t>
  </si>
  <si>
    <t>CIG Z0135C191E</t>
  </si>
  <si>
    <t>ACQUISTO FERRAMENTA ETENNE</t>
  </si>
  <si>
    <t>CIG Z9F34EAB04</t>
  </si>
  <si>
    <t>SPURGO CELLA AFF DIRE ECOGAS</t>
  </si>
  <si>
    <t>CIG ZBD37888C9</t>
  </si>
  <si>
    <t>MATRIALE VERIO MOF PRD DIRETTO SCHIAVETTI</t>
  </si>
  <si>
    <t>CIG Z0A34EAD0A</t>
  </si>
  <si>
    <t>NUOVA IRIS MATERIALE IDRAULICO PRD DIRETTO</t>
  </si>
  <si>
    <t>MANUTENZ CALDAIA E 3 RESP AFF DIR TGK</t>
  </si>
  <si>
    <t>CIG Z163796967</t>
  </si>
  <si>
    <t>MATERIALE ELETTRONICO ORD DIRETTO IN.NET</t>
  </si>
  <si>
    <t>MATERIALE ELETTRICO ORD DIRETTO COMOLI E FERRARI</t>
  </si>
  <si>
    <t>BERTONE IMPIANTI AFF DIRETTO RIPRISTINO CANCELLO CARRAIA</t>
  </si>
  <si>
    <t>CIG ZBA37EFD0C</t>
  </si>
  <si>
    <t>VERIFICA STRAORDINARIA ASCENS KONE</t>
  </si>
  <si>
    <t>ACQUISTO TANICHE PER ADDOLCITORE TGK AFF DIRETTO</t>
  </si>
  <si>
    <t>CIG Z053818465</t>
  </si>
  <si>
    <t>ACQUISTOMATERIALE EDILE BIT IMPERIA ORD DIRETTO</t>
  </si>
  <si>
    <t>MATERIALE ELETTRONICO AFF DIR COMOLI E FERRARI</t>
  </si>
  <si>
    <t>CIG Z9738881E2</t>
  </si>
  <si>
    <t>BERTONE IMPIANTI ADEGUAMENTO IMPIANTO PORTINERIA AFF DIR</t>
  </si>
  <si>
    <t>CIG Z15338F2E29</t>
  </si>
  <si>
    <t>BERTONE IMPIANTI AFF DIR IMPIANTO PORTINERIA ELETTRICO</t>
  </si>
  <si>
    <t>CIG Z7638EEF0A</t>
  </si>
  <si>
    <t>MANUTENZIONE STRAORDI IMPIANTO LEVATORE KONE AFF DIR</t>
  </si>
  <si>
    <t>CIG Z8935C4F6C</t>
  </si>
  <si>
    <t>MATERIALE ELETTRICO COMOLI E FERRARI ORD DIRETTO</t>
  </si>
  <si>
    <t>BERTONE IMPIANTI AFF DIRETTO RIPRISTINO ANTENNA TV</t>
  </si>
  <si>
    <t>CIG ZF038BDF31</t>
  </si>
  <si>
    <t>MANUTENZ CENTRALINO RESTART ORD DIR</t>
  </si>
  <si>
    <t>CIG Z9438EEF48</t>
  </si>
  <si>
    <t>MATERIALE ELETTRICO COMOLI ORD DIRETTO</t>
  </si>
  <si>
    <t>MATERIALE EDILE RISTRUTTURAZ&lt; NUOVI GIUNTI BIT IMPERIA ORD DIRETTO</t>
  </si>
  <si>
    <t>CIG Z353918FC5</t>
  </si>
  <si>
    <t>MATERIALE IDRAULICO RISTRUTTURAZIONE NUOVI GIUNTI NUOVA IRIS ORD DIRETT</t>
  </si>
  <si>
    <t>CIG Z443918FE4</t>
  </si>
  <si>
    <t>RIPARAZIONE TUBAZIONE ACQUA AFF DIR TGK</t>
  </si>
  <si>
    <t>CIG ZB93918158</t>
  </si>
  <si>
    <t>MANUTENZIONE ANTINCENDIO GHIRARDELLI AFF DIR</t>
  </si>
  <si>
    <t>PRODOTTI SANIFICAZIONE ADDOLCITORE TGK AFF DIR</t>
  </si>
  <si>
    <t>CIG Z8139348E0</t>
  </si>
  <si>
    <t>RIPARAZIONE VETRO CHIESA FRANCONE ORD DIRETTO</t>
  </si>
  <si>
    <t>CIG Z1B39442D49</t>
  </si>
  <si>
    <t>ACQUISTO CANCELLERIA GIUSTACCHINI AFF DIRETTO</t>
  </si>
  <si>
    <t>CIG Z7F351CA52</t>
  </si>
  <si>
    <t xml:space="preserve">ACQUISTO CANCELLERIA GIUSTACCHINI AFF DIRETTO </t>
  </si>
  <si>
    <t>CIG Z2F36C3B7C</t>
  </si>
  <si>
    <t>ACQUISTO PER PROGETTI TRATTAMENTA ORD DIRETTO FAVA LEGNAMI</t>
  </si>
  <si>
    <t>CIG ZBA379763B</t>
  </si>
  <si>
    <t>ACQUSITO PROGETTI TRATTAMENTALI ORDINE DIRETTO ETIENNE</t>
  </si>
  <si>
    <t>CIG Z9F34EAB0A</t>
  </si>
  <si>
    <t>ACQUISTO PROGETTI ISTITUTO ORD DIRETTO NUOVA CALZAMIGLIA</t>
  </si>
  <si>
    <t>CIG ZE137976F0</t>
  </si>
  <si>
    <t>CORSI PER PROGETTI ISTITUTI TRATTAMENTALI ORD DIR ARCI</t>
  </si>
  <si>
    <t>CIG Z51390EAC1</t>
  </si>
  <si>
    <t>CORSO PER AREA TRATTAM ORD DIRETTO DOT.SSA CENNI</t>
  </si>
  <si>
    <t>CIG Z5138BB165</t>
  </si>
  <si>
    <t>CORSO PER PROGETTI TRATT UISP ORD DIR</t>
  </si>
  <si>
    <t>CIG Z0438FFE4C</t>
  </si>
  <si>
    <t>ACQUSITO MATERIALE SCUOLA AFF DIRE DIDATTICA TOSCANA</t>
  </si>
  <si>
    <t>CIG Z2137D5F3B</t>
  </si>
  <si>
    <t>CORSO PER AREA TRATTAM ORD DIRETTO DOTT.SSA MANDREA</t>
  </si>
  <si>
    <t>CIG Z733888101</t>
  </si>
  <si>
    <t>CORSO TRATTAMENT ORD DIR DOTT.SSA RICCIARDI</t>
  </si>
  <si>
    <t>CIG Z5A391551C</t>
  </si>
  <si>
    <t>GRUPPO DISCUSSIONE LIBERA MENTE AREA TRATT ORD DIR DOTT.SSA MANDREA</t>
  </si>
  <si>
    <t>CIG ZB0392053E</t>
  </si>
  <si>
    <t>FORNITURA MATERIALE CUCINA DET AFF DIR BIANCHI INGROSSO</t>
  </si>
  <si>
    <t>CIG ZDE351CA6F</t>
  </si>
  <si>
    <t>MANUTENZIONE CUCINA DET AFF DIR LB SERVICE</t>
  </si>
  <si>
    <t>CIG Z1134EABFC</t>
  </si>
  <si>
    <t>ACQUISTO MATERIALE CUCINA AFF DIR COLTELLERIA CONTINI</t>
  </si>
  <si>
    <t xml:space="preserve">ACUISTO VENITLATORI ORD DIRE COMOLI </t>
  </si>
  <si>
    <t>CIG Z3A372A7C1</t>
  </si>
  <si>
    <t>ACQUSITO AMTERIALE CUCINA SCHIAVETTI ORD DIR</t>
  </si>
  <si>
    <t>CONFR PREV ACQUSITO MATERIALE IGINE DET BIANCHI INGROSSO</t>
  </si>
  <si>
    <t>CIG Z0D3773626</t>
  </si>
  <si>
    <t>ECORECUPERO MANUT DERATRIZZAZ AFF DIR</t>
  </si>
  <si>
    <t>CIG Z553788D1C</t>
  </si>
  <si>
    <t>ACQUISTO IGIENE DET AFF DIR BIANCHI</t>
  </si>
  <si>
    <t>CIG Z1437D677E</t>
  </si>
  <si>
    <t>ACQUISTO PURIFICATORI SISTERS AFF DIR</t>
  </si>
  <si>
    <t>CIG Z8D383EF73</t>
  </si>
  <si>
    <t>ACQUSITO MATERIALE CUCINA SCHIAVETTI ORD DIRE</t>
  </si>
  <si>
    <t>ACQUSITO ATTREZZATURE CUCINA CAPUTO TRA DIR</t>
  </si>
  <si>
    <t>CIG ZAE3842F40</t>
  </si>
  <si>
    <t>ACQUSITO RETI ANTIINSETTO AFF DIR FRANCONE</t>
  </si>
  <si>
    <t>CIG Z1F383F519</t>
  </si>
  <si>
    <t>ACQUISTO BARBERIA AFF DIR CAPUTO</t>
  </si>
  <si>
    <t>CIG Z3F384E036</t>
  </si>
  <si>
    <t>ACQUISTO IGIENE DET CONFR PREV BIANCHI</t>
  </si>
  <si>
    <t>CIG Z2738BCC50</t>
  </si>
  <si>
    <t>CIG Z7D3918F91</t>
  </si>
  <si>
    <t>ACQUISTO MATERIALE INFORMATICO ORD DIR IN NET</t>
  </si>
  <si>
    <t>ACQUISTO MATERIALE SCOLASTICO GIUSTACCHINI AFF DIR</t>
  </si>
  <si>
    <t>ACQUISTO AMTERIALE PALESTRA DET AFF DIR SPORT STORE 24</t>
  </si>
  <si>
    <t>CIG Z7F378D247</t>
  </si>
  <si>
    <t>ACQUISTO MATERIALE PALESTRA E ATT RICREATIVE DESI AFF DIR</t>
  </si>
  <si>
    <t>CIG Z5B3846460</t>
  </si>
  <si>
    <t>ACQUSITO MATERIALE PER BIBLIOTECA AFF DIR LB SERVICE</t>
  </si>
  <si>
    <t>CIG Z45389EE16</t>
  </si>
  <si>
    <t>ACQUISTO PER SCUOLA AFF DIR GIUSTACCHINI</t>
  </si>
  <si>
    <t>CIG Z9638C221E</t>
  </si>
  <si>
    <t>ACQUISTO PALESTRA DE AFF DIR SPORT STORE 24 AFF DIR</t>
  </si>
  <si>
    <t>CIG Z2538EEEC7</t>
  </si>
  <si>
    <t>ACQUISTO MATER SCUOLA AFF DIR DIDATTICA TOSCANA</t>
  </si>
  <si>
    <t>CIG ZF868FFF5A</t>
  </si>
  <si>
    <t>ACQUISTO MATERIALE PROGETTI EDUCAT ORD DIR KASANOVA</t>
  </si>
  <si>
    <t>CIG ZB338FFE67</t>
  </si>
  <si>
    <t>ACQUISTO APALLONI ATT SPORTIVE AFF DIR</t>
  </si>
  <si>
    <t>CIG Z9C3916AD2</t>
  </si>
  <si>
    <t>ACQUSITO SCUOLA AFF DIR DIDATTICA TOSCANA</t>
  </si>
  <si>
    <t>CIG Z0C3922198</t>
  </si>
  <si>
    <t xml:space="preserve">ACQUISTO PER ATTIVITA' EDUCAT ORD DIR L'ISOLA DEL LIBRO </t>
  </si>
  <si>
    <t>CIG Z89395664A</t>
  </si>
  <si>
    <t>ACUSITO GAS HERA COMM CONVENZIONE</t>
  </si>
  <si>
    <t>CIG Z5230F83ED</t>
  </si>
  <si>
    <t>ACUISTO ENEL CONVENZIONE</t>
  </si>
  <si>
    <t>CIG ED62DEBFE6</t>
  </si>
  <si>
    <t>AMLTIMENTO AFF DIR ECO RECUPERO</t>
  </si>
  <si>
    <t>CIG Z283749014</t>
  </si>
  <si>
    <t>TELEFONIA ISTITUTO FASTWEB CONVENZIONE</t>
  </si>
  <si>
    <t>CIG Z0E2CE6D29</t>
  </si>
  <si>
    <t>ACUISTO GAS CONVENZIONE AGSM</t>
  </si>
  <si>
    <t>CIG ZF6363F91F</t>
  </si>
  <si>
    <t xml:space="preserve">RIVIERACQUA CONVENZIONE </t>
  </si>
  <si>
    <t xml:space="preserve">SMALTIMENTO RIFIUTI SPECIALI ECORECUPERO AFF DIR </t>
  </si>
  <si>
    <t>CIG ZDA39271A1</t>
  </si>
  <si>
    <t>SMALITMENTO RIFIUTI SPECIALI DE VIZIA</t>
  </si>
  <si>
    <t>CIG ZC73943954</t>
  </si>
  <si>
    <t xml:space="preserve">CONVENZIONE OLIVETTI NOLEGGIO STAMPANTI </t>
  </si>
  <si>
    <t>CIG Z42BF9C0A</t>
  </si>
  <si>
    <t xml:space="preserve">POSTE ITALIANE CONVENZIONE </t>
  </si>
  <si>
    <t>CIG ZD72F41B43</t>
  </si>
  <si>
    <t>MANUTENZIONE ESTINTORI GHIRARDELLI AFF DIR</t>
  </si>
  <si>
    <t>CIG Z6E374CA2A</t>
  </si>
  <si>
    <t xml:space="preserve">ACQUISTO INFORMATICO AFF DIR GRUPPO GALAGANT </t>
  </si>
  <si>
    <t>CIG Z1E398F43E</t>
  </si>
  <si>
    <t>MATERIALE INFORMATICO ORD DIR INNTE</t>
  </si>
  <si>
    <t>CIG Z4238A147F</t>
  </si>
  <si>
    <t>MATERIALE CANCELLERIA AFF DIR GIUSTACCHINI</t>
  </si>
  <si>
    <t>MATERIALE INFORMATICO ORD DIR INNET</t>
  </si>
  <si>
    <t>ACQUISTO MATERIALE INFORMATICO GRUPPO GALAGANT AFF DIR</t>
  </si>
  <si>
    <t>CIG Z4338EF000</t>
  </si>
  <si>
    <t>ACQUSITO ATTREZZATURE UFFIIO GIUSTACCHINI AFF DIR</t>
  </si>
  <si>
    <t>CIG Z0338EF066</t>
  </si>
  <si>
    <t>ACQUISTO LIBRO PENIT GERARDO CANORO</t>
  </si>
  <si>
    <t>CIG Z5139271F6</t>
  </si>
  <si>
    <t>MANUTENZIONE MEZZI POLPEN DEF ORD DIRETTO</t>
  </si>
  <si>
    <t>CIG Z6834FCF1A</t>
  </si>
  <si>
    <t>ORD DIR MANUT AUTOMEZZI ESSO MULTISERVICE</t>
  </si>
  <si>
    <t>CIG Z1137E2FAE</t>
  </si>
  <si>
    <t>MANUTENZIONE MEZZI POLPEN ORD DIR OFFICINA ZANDONELLA</t>
  </si>
  <si>
    <t>CIG Z363845B62</t>
  </si>
  <si>
    <t>MANUTENZIONE MEZZI POLPEN AUTOQUATTRO ORD DIR</t>
  </si>
  <si>
    <t>CIG Z5935979AF</t>
  </si>
  <si>
    <t xml:space="preserve">MANUTENZIONE STRAORD MEZZO POLPEN DUCATO CARROZZERIA MELA </t>
  </si>
  <si>
    <t>CIG Z4638F3B53</t>
  </si>
  <si>
    <t>ACQUISTO TV DETENTUO QED AFF DIR</t>
  </si>
  <si>
    <t>CIG ZB93437D32</t>
  </si>
  <si>
    <t>ACQUSITO MATERSSI BAROZZI ORD DIRETTO</t>
  </si>
  <si>
    <t>CIG ZA9374411D</t>
  </si>
  <si>
    <t>ACQUISTO TV DET QED AFF DIR</t>
  </si>
  <si>
    <t>CIG Z38383F479</t>
  </si>
  <si>
    <t>ACQUSITO ATTREZATTURE MOD CAPUTO CONFR PREV</t>
  </si>
  <si>
    <t>CIG ZB837D1E0A</t>
  </si>
  <si>
    <t>ACQUISTO ATTREZZATURE MOS ORD DIR CAPUTO</t>
  </si>
  <si>
    <t>CIG Z3A38A1F16</t>
  </si>
  <si>
    <t>ACQUSITO LASTRE GUANCIALI DET IMAFLEX AFF DIR</t>
  </si>
  <si>
    <t>CIG ZDE38C23E0</t>
  </si>
  <si>
    <t>ACQUSITO MATERIALE PER SORVEGLIANZA GIUSTACCHINI AFF DIR</t>
  </si>
  <si>
    <t xml:space="preserve">BERTONE IMPIANTI TVCC AFF DIR </t>
  </si>
  <si>
    <t>CIG ZC938BB83F</t>
  </si>
  <si>
    <t>LAVORI  ADEGUM CELLE PERIODO ESTIVO TGK AFF DIR</t>
  </si>
  <si>
    <t>CIG Z703934932</t>
  </si>
  <si>
    <t>MANUTENZIONE AUTOMEZZI POLPEN ORD DIR AUTOQUATTRO</t>
  </si>
  <si>
    <t xml:space="preserve">ABOLIZIONE BARRIERE ARCHIETTONICHE BERTONE </t>
  </si>
  <si>
    <t>CIG Z9137108EF</t>
  </si>
  <si>
    <t>ABOLIZIONE BARRIERE ARCHITETTONICHE FRANCONE</t>
  </si>
  <si>
    <t>CIG Z23370FEE5</t>
  </si>
  <si>
    <t xml:space="preserve">MANUTENZIONE ORDINARIA LOCALI DETENUTI BERTONE </t>
  </si>
  <si>
    <t>CIG Z32379914E</t>
  </si>
  <si>
    <t>MANUTENZIONE ORDINARIA LOCALI DETENUTI COMOLI</t>
  </si>
  <si>
    <t>CIG Z953799184</t>
  </si>
  <si>
    <t>RIFACIMENTO SOLAIO CAPPELLA ED INTEGRAZIONE PALI COPERTURA E RIFACIMENTO GUAINA PROTETTIVA</t>
  </si>
  <si>
    <t>CIG Z9837F26DE</t>
  </si>
  <si>
    <t>SOSTITUZIONE TELECAMENTE INTERNE ISTITUTO BERTONE AFF DIR</t>
  </si>
  <si>
    <t>CIG Z8B374671C</t>
  </si>
  <si>
    <t xml:space="preserve">Casa Circondariale di IMPERIA </t>
  </si>
  <si>
    <t>23-AFFIDAMENTO IN ECONOMIA - AFFIDAMENTO DIRETTO</t>
  </si>
  <si>
    <t>INTERVENTO DI RIPARAZIONE ELETTRICA SU GUASTO IN ZONA CORRIDOIO I PIANO SEZIONE DETENTIVA</t>
  </si>
  <si>
    <t>DET.115 08/07/2022</t>
  </si>
  <si>
    <t>MANUTENZIONE ORDINARIA IMPIANTI DI CLIMATIZZAZIONE</t>
  </si>
  <si>
    <t>DET.116 18/07/2022</t>
  </si>
  <si>
    <t>SERVIZIO DI FORNITURA E POSA IN OPERA DI  PLAFONIERE E CORPI ILLUMINANTI SEZIONE DETENTIVA PIANO TERZO</t>
  </si>
  <si>
    <t>DET.117 21/07/2022</t>
  </si>
  <si>
    <t>FORNITURA CARTA TIPOGRAFIA PER COMMESSE SADAV 2021</t>
  </si>
  <si>
    <t>DET.118 21/07/2022</t>
  </si>
  <si>
    <t>FORNITURA N. 3 TELEFONI DETENUTI ANTIVANDALO</t>
  </si>
  <si>
    <t>DET.119 21/07/2022</t>
  </si>
  <si>
    <t>SERVIZIO DI MANUTENZIONE CENTRALINO DETENUTI</t>
  </si>
  <si>
    <t>DET.120 22/07/2022</t>
  </si>
  <si>
    <t>DET.121 26/07/2022</t>
  </si>
  <si>
    <t>FORNITURE IDRAULICHE PER CASERMA AGENTI</t>
  </si>
  <si>
    <t>DET.122 27/07/2022</t>
  </si>
  <si>
    <t>MANUTENZIONE STRAORDINARIA  FIAT IVECO DAILY  35.8.1 TG 931AA</t>
  </si>
  <si>
    <t>DET.123 28/07/2022</t>
  </si>
  <si>
    <t>FORNITURA MATERIALE TINTEGGIATURA REPARTO OSSERVAZIONE</t>
  </si>
  <si>
    <t>DET.124 29/07/2022</t>
  </si>
  <si>
    <t xml:space="preserve">SERVIZIO ANALISI RIFIUTI MATERIALE BRUCIATO CAMERE PERNOTTAMENTO </t>
  </si>
  <si>
    <t>DET.125 29/07/2022</t>
  </si>
  <si>
    <t>INTERVENTO DI RIPARAZIONE SU ARMADIO FREEZER CUCINA DETENUTI</t>
  </si>
  <si>
    <t>DET.126 02/08/2022</t>
  </si>
  <si>
    <t>INTERVENTO DI RIPARAZIONE SU CELLAFRIGO N.2 CUCINA DETENUTI</t>
  </si>
  <si>
    <t>DET.127 03/08/2022</t>
  </si>
  <si>
    <t xml:space="preserve">TRASPORTO DETENUTO CON AUTOMEZZO CROCEROSSA ITALIANA  CON FIAT DOBLO' TARGA CRI 409 AC </t>
  </si>
  <si>
    <t>DET.128 03/08/2022</t>
  </si>
  <si>
    <t>MATERIALI FERRAMENTA</t>
  </si>
  <si>
    <t>DET.129 04/08/2022</t>
  </si>
  <si>
    <t>LAVORI DI SOSTITUZIONE PARABREZZA FIAT IVECO TG. PP755AD</t>
  </si>
  <si>
    <t>DET.130 04/08/2022</t>
  </si>
  <si>
    <t>MANUTENZIONE ORDINARIA E PULIZIA CABINA ELETTRICA MT/BT</t>
  </si>
  <si>
    <t>DET.13109/08/2022</t>
  </si>
  <si>
    <t>MANUTENZIONE ELETTRICA SU SALA REGIA, CANCELLO CARRAIO INGRESSO FAMILIARI E PORTA SEZIONE TERZO PIANO</t>
  </si>
  <si>
    <t>DET.132 09/08/2022</t>
  </si>
  <si>
    <t>MANUTENZIONE ELETTRICA SU TELERCAMERE CUCINA DETENUTI</t>
  </si>
  <si>
    <t>DET.133 09/08/2022</t>
  </si>
  <si>
    <t>INTERVENTO DI RIPARAZIONE SU TRATTORINO TAGLIAERBA</t>
  </si>
  <si>
    <t>DET.134 09/08/2022</t>
  </si>
  <si>
    <t>FORNITURA MATERIALE PER ATTIVITA' TRATTAMENTALI</t>
  </si>
  <si>
    <t>DET.135 10/08/2022</t>
  </si>
  <si>
    <t>FORNITURA MATERIALE IGIENICO SANITARIO</t>
  </si>
  <si>
    <t>DET.136 12/08/2022</t>
  </si>
  <si>
    <t>FORNITURA MATERIALI IGIENE E PULIZIA</t>
  </si>
  <si>
    <t>DET.137 16/08/2022</t>
  </si>
  <si>
    <t>FORNITURA N.178 BUONI PASTO CARTACEI</t>
  </si>
  <si>
    <t>DET.138 19/08/2022</t>
  </si>
  <si>
    <t>INTERVENTO DI RICERCA GUASTO PER INFILTRAZIONE ACQUA UFFICIO MERCEDI</t>
  </si>
  <si>
    <t>DET.139 24/08/2022</t>
  </si>
  <si>
    <t>INTERVENTO DI RIPARAZIONE SU CUCINA E LAVANDERIA DETENUTI</t>
  </si>
  <si>
    <t>DET.140 25/08/2022</t>
  </si>
  <si>
    <t xml:space="preserve">SOSTITUZIONE VASCA DEGRASSATORE MENSA AGENTI </t>
  </si>
  <si>
    <t>DET.141 25/08/2022</t>
  </si>
  <si>
    <t>MANUTENZIONE ORDINARIA SU FIAT DUCATO COMBI JTD TG PP384AE</t>
  </si>
  <si>
    <t>DET.142 26/08/2022</t>
  </si>
  <si>
    <t>SOSTITUZIONE SPECCHIETTO RETROVISORE SINISTRO SU FIAT TALENTO COMBI 2,0 ECOJET 145 CV</t>
  </si>
  <si>
    <t>DET.143 26/08/2022</t>
  </si>
  <si>
    <t>MANUTENZIONE SU LINEE IMPIANTO AVAYA IP OFFICE</t>
  </si>
  <si>
    <t>DET.144 26/08/2022</t>
  </si>
  <si>
    <t>FORNITURA BIGLIETTO AEREO LIN/BRI/LIN PER TRADUZIONE DETENUTI</t>
  </si>
  <si>
    <t>DET.145 02/09/2022</t>
  </si>
  <si>
    <t>NUOVO IMPIANTO TVCC PADIGLIONE GIUDIZIARIO AI PIANI 2 E 4, CORTILI DI PASSEGGIO E MANUTENZIONE REPARTO COLLABORATORI_RDO3088027</t>
  </si>
  <si>
    <t>DET.146 07/09/2022</t>
  </si>
  <si>
    <t>LAVAGGIO IDRODINAMICO CON MEZZO SPURGO DEL 02/09/2022</t>
  </si>
  <si>
    <t>DET.147 12/09/2022</t>
  </si>
  <si>
    <t xml:space="preserve">INTERVENTO DI RIPARAZIONE CENTRALINA EMERGENZA </t>
  </si>
  <si>
    <t>DET.148 12/09/2022</t>
  </si>
  <si>
    <t>PELLICOLE IMBALLO STAMPATI TIPOGRAFIA</t>
  </si>
  <si>
    <t>DET.149 13/09/2022</t>
  </si>
  <si>
    <t>FATTURAZIONE BIGLIETTO TRENO TORINO_ROMA SIG. DIURNO R. E RUSSO D.</t>
  </si>
  <si>
    <t>DET.150 16/09/2022</t>
  </si>
  <si>
    <t>INTERVENTO DI MANUTENZIONE SU PORTONE CARRAIO</t>
  </si>
  <si>
    <t>DET.151 21/09/2022</t>
  </si>
  <si>
    <t>MANUTENZIONE ORDINARIA SU FIAT IVECO 60.C.15.V TARG. 755AD</t>
  </si>
  <si>
    <t>DET.152 21/09/2022</t>
  </si>
  <si>
    <t xml:space="preserve">FORNITURA CARBURANTE PER FIAT TALENTO TARGAPP217AH TRADUZIONE DETENUTI DEL 20/09/2022 </t>
  </si>
  <si>
    <t>DET.153 22/09/222</t>
  </si>
  <si>
    <t>TAGLIANDO E MANUTENZIONE ORDINARIA SU FIAT TALENTO TG. PP504AG</t>
  </si>
  <si>
    <t>DET.154 26/09/2022</t>
  </si>
  <si>
    <t>FORNITURA BUSTE PER TIPOGRAFIA PRODUZIONE SADAV 2021</t>
  </si>
  <si>
    <t>DET.155 26/09/2022</t>
  </si>
  <si>
    <t>FORNITURA CARTA PER TIPOGRAFIA PRODUZIONE SADAV 2021</t>
  </si>
  <si>
    <t>DET.156 26/09/2022</t>
  </si>
  <si>
    <t xml:space="preserve">FORNITURA MATERIALI DI CONSUMO PER LAVORAZIONI TIPOGRAFICHE </t>
  </si>
  <si>
    <t>DET.157 29/09/2022</t>
  </si>
  <si>
    <t xml:space="preserve">FORNITURA SODIO CLORURO IN PASTIGLIONI </t>
  </si>
  <si>
    <t>DET.158 29/09/2022</t>
  </si>
  <si>
    <t>MATERIALE PULIZIA CASELLARIO</t>
  </si>
  <si>
    <t>DET.159 30/09/2022</t>
  </si>
  <si>
    <t>MATERIALI TINTEGGIATURA SEZIONE DETENTIVA PRIMO PIANO</t>
  </si>
  <si>
    <t>DET.160 30/09/2022</t>
  </si>
  <si>
    <t>FORNITURA N. 33 TELEVSORI PRISON MODE CON STAFFE DI SUPPORTO</t>
  </si>
  <si>
    <t>DET.161 04/10/2022</t>
  </si>
  <si>
    <t>CONVENZIONE ESPERTI EX ART. 80 O.P. DOTT.SSA FALVO G.</t>
  </si>
  <si>
    <t>DET.162 06/10/2022</t>
  </si>
  <si>
    <t>FORNITURA PRODOTTI PULIZIA FORNO ZANUSSI</t>
  </si>
  <si>
    <t>DET.163 05/10/2022</t>
  </si>
  <si>
    <t>INTERVENTI DI MANUTENZIONE ELETTRICA SU CAMERE PERNOTTAMENTO, INFERMERIA, CELLA OSSERVAZIONE, CARRAIA</t>
  </si>
  <si>
    <t>DET.164 06/10/2022</t>
  </si>
  <si>
    <t>INTERVENTI DI MANUTENZIONE ELETTRICA SU SALA REGIA E ANTISCAVALCAMENTO</t>
  </si>
  <si>
    <t>DET.165 06/10/2022</t>
  </si>
  <si>
    <t>INTERVENTI DI MANUTENZIONE ELETTRICA SU TELECAMERE SALA REGIA AGOSTO_SETTEMBRE 2022</t>
  </si>
  <si>
    <t>DET.166 06/10/2022</t>
  </si>
  <si>
    <t>INTERVENTO DI RIPARAZIONE SU CANCELLO INGRESSO FAMILIARI FEBBRAIO 2022</t>
  </si>
  <si>
    <t>DET.167 06/10/2022</t>
  </si>
  <si>
    <t>INTERVENO DI RIPARAZIONE CANCELLO TERZO PIANO SETTEMBRE 2021</t>
  </si>
  <si>
    <t>DET.168 06/10/2022</t>
  </si>
  <si>
    <t>DET.169 06/10/2022</t>
  </si>
  <si>
    <t>FORNITURA TAGLIAVERDURE CUTTER C6VV SIRMANN PER CUCINA DETENUT</t>
  </si>
  <si>
    <t>DET.170 07/10/2022</t>
  </si>
  <si>
    <t>FORNITURA SCHIUMAROLE PER CUCINA DETENUTI</t>
  </si>
  <si>
    <t>DET.171 07/10/2022</t>
  </si>
  <si>
    <t xml:space="preserve">FORNITURA MATERIALI MANUTENZIONE PER MACCHINE DA STAMPA GTO E HEIDELBERG SORMZ </t>
  </si>
  <si>
    <t>DET.172 10/10/2022</t>
  </si>
  <si>
    <t>INTERVENTO DI MANUTENZIONE SU MACCHINA FASCICOLATORE</t>
  </si>
  <si>
    <t>DET.173 10/10/2022</t>
  </si>
  <si>
    <t>INTERVENTO DI FORNITURA E POSA IN OPERA DI LINEE ALIMENTAZIONE UPS</t>
  </si>
  <si>
    <t>DET.174 10/10/2022</t>
  </si>
  <si>
    <t>INTERVENTO DI MANUTENZIONE SU CUCINA DETENUTI</t>
  </si>
  <si>
    <t>DET.175 10/10/2022</t>
  </si>
  <si>
    <t>FORNITURA N. 3 CALCIO BALILLA PER ATTIVITA' LUDICO-TRATTAMENTALE</t>
  </si>
  <si>
    <t>DET.176 10/10/2022</t>
  </si>
  <si>
    <t>Fornitura e posa di faldali di copertura delle quattro elettropompe di circolazione poste nel locale centrale termica</t>
  </si>
  <si>
    <t>DET.177 11/10/2022</t>
  </si>
  <si>
    <t>Fornitura e posa n. 2 termosifoni e valvoline di sfiato</t>
  </si>
  <si>
    <t>DET.178 11/10/2022</t>
  </si>
  <si>
    <t>FORNITURA BIGLIETTI AEREI TRADUZIONE DETENUTI LIN/NAP/FCO/LIN DEL 06.10.2022</t>
  </si>
  <si>
    <t>DET.179 12/10/2022</t>
  </si>
  <si>
    <t>SERVIZIO DI LAVAGGIO IDRODINAMICO CON MEZZO SPURGO SERVIZIO DEL 03.10.2022</t>
  </si>
  <si>
    <t>DET.180 12/10/2022</t>
  </si>
  <si>
    <t>INCARICO DI PROGETTAZIONE PER MANUTENZIONE STRAORDINARIA CORPI C PADIGLIONE GIUDIZIARIO</t>
  </si>
  <si>
    <t>DET.181 12/10/2022</t>
  </si>
  <si>
    <t>INTERVENTI DI PULIZIA  LAVAGGIO MEZZI POLIZIA PENITENZIARIA DAL 12 MAGGIO AL 12 OTTOBRE 2022</t>
  </si>
  <si>
    <t>DET.182 14/10/2022</t>
  </si>
  <si>
    <t>MANUTENZIONE ORDINARIA SU JEEP RENEGADE PP875AG</t>
  </si>
  <si>
    <t>DET.183 19/10/2022</t>
  </si>
  <si>
    <t>CONTROLLO AFFIDABILITA’ SU FIAT TALENTO COMBI PP504AG</t>
  </si>
  <si>
    <t>DET.184 19/10/2022</t>
  </si>
  <si>
    <t>FORNITURA CARTA PER STAMPATI TIPOGRAFIA</t>
  </si>
  <si>
    <t>DET.185 20/10/2022</t>
  </si>
  <si>
    <t>RIPARAZIONE FILTRAZIONE TETTO FIAT SCUDO 1,6i COMBI TARGA 830AF</t>
  </si>
  <si>
    <t>DET.186 19/10/2022</t>
  </si>
  <si>
    <t>LUCIDATURA COMPLETA SU IVECO DAILY TARGA 755 AD</t>
  </si>
  <si>
    <t>DET.187 21/10/2022</t>
  </si>
  <si>
    <t>MANUTENZIONE ORDINARIA SU DUCATO COMBINATO 2,3D-TARGA 932AG (SERVIZIO DI CONTROLLO E AFFIDABILITA')</t>
  </si>
  <si>
    <t>DET.188 21/10/2022</t>
  </si>
  <si>
    <t xml:space="preserve">MANUTENZIONE STRAORDINARIA LOCALI  DOCCE COMUNI </t>
  </si>
  <si>
    <t>DET.189 25/10/2022</t>
  </si>
  <si>
    <t>SERVIZIO DI LAVAGGIO IDRODINAMICO CON MEZZO SPURGO SERVIZIO DEL 19/10/2022</t>
  </si>
  <si>
    <t>DET.190 26/10/2022</t>
  </si>
  <si>
    <t>VISITE MEDICHE DETENUTI APR. MAG. LUG. SET. 2022</t>
  </si>
  <si>
    <t>DET.191 02/11/2022</t>
  </si>
  <si>
    <t>FORNITURA CARBURANTE PER TAGLIO ERBA VERDE ISTITUTO</t>
  </si>
  <si>
    <t>DET.192 02/11/2022</t>
  </si>
  <si>
    <t>FORNITURA BIGLIETTO AEREO LIN/NAP/FCO/LIN PER TRADUZIONE DETENUTI</t>
  </si>
  <si>
    <t>DET.193 03/11/2022</t>
  </si>
  <si>
    <t>MANUTENZIONE STRAORDINARIA ESTINTORE</t>
  </si>
  <si>
    <t>DET.194 11/11/2022</t>
  </si>
  <si>
    <t>CONSUNTIVO INTERVENTI DI VERIFICA PERDITA ACQUA UFFICI E SALA ATTESA</t>
  </si>
  <si>
    <t>DET.195 11/11/2022</t>
  </si>
  <si>
    <t>FATTURAZIONE BIGLIETTI AEREI (LIN /BRI/KLIN) DEL 31 OTTOBRE 2022</t>
  </si>
  <si>
    <t>DET.196 14/11/2022</t>
  </si>
  <si>
    <t>FORNITURA ASCIUGATORI ELETTRICI E PORTAROTOLI</t>
  </si>
  <si>
    <t>DET.197 14/11/2022</t>
  </si>
  <si>
    <t>INTERVENTO DI MANUTENZIONE SU BOLLITORI CUCINA DETENUTI</t>
  </si>
  <si>
    <t>DET.198 15/11/2022</t>
  </si>
  <si>
    <t>FORNITURA DI N. 2 CINGHIE MACCHINARIO HORIZON TIPOGRAFIA</t>
  </si>
  <si>
    <t>DET.199 15/11/2022</t>
  </si>
  <si>
    <t>INTERVENTO SU GUASTO TELECAMERA CUCINA DETENUTI</t>
  </si>
  <si>
    <t>DET.200 15/11/2022</t>
  </si>
  <si>
    <t>INTERVENTO DI VERIFICA BARRIERA 5 E 6 ANTISCAVALCAMENTO E VERIFICA ALLARMI</t>
  </si>
  <si>
    <t>DET.201 15/11/2022</t>
  </si>
  <si>
    <t>FORNITURA SANITARI PER STANZE PERNOTTAMENTO</t>
  </si>
  <si>
    <t>DET.202 16/11/2022</t>
  </si>
  <si>
    <t>FORNITURA BIGLIETTO AEREO LIN/FCO/LIN DEL 15/11/2022</t>
  </si>
  <si>
    <t>DET.203 17/11/2022</t>
  </si>
  <si>
    <t>MANUTENZIONE ORDINARIA SU AUTOMEZZO DAILY 65C TARGA PP503AD</t>
  </si>
  <si>
    <t>DET.204 17/11/2022</t>
  </si>
  <si>
    <t>INTERVENTO DI PULIZIA  VASCHE GRASSI CUCINE  E ONERI SMALTIMENTO</t>
  </si>
  <si>
    <t>DET.205 17/11/2022</t>
  </si>
  <si>
    <t>LAVAGGIO IDRODINAMICO CON AUTOMEZZO SPURGO DEL 02/11/2022</t>
  </si>
  <si>
    <t>DET.206 17/11/2022</t>
  </si>
  <si>
    <t>FORNITURA N. 4 PC PORTATILI PER ATTIVITA' TRATTAMENTALE</t>
  </si>
  <si>
    <t>DET.207 18/11/2022</t>
  </si>
  <si>
    <t>MATERIALI MOF PER MANUTENZIONI VARIE</t>
  </si>
  <si>
    <t>DET.208 18/11/2022</t>
  </si>
  <si>
    <t xml:space="preserve">FORNITURA BUSTE PER STAMPATI TIPOGRAFIA MISURA 30x40 </t>
  </si>
  <si>
    <t>DET.209 18/11/2022</t>
  </si>
  <si>
    <t>FORNITURA LAMPADE LED PER ILLUMINAZIONE INTERNA ED ESTERNA MURO DI CINTA</t>
  </si>
  <si>
    <t>DET.210 21/11/2022</t>
  </si>
  <si>
    <t>INTERVENTO SU POMPE SOLLEVAMENTO FOSSE BIOLOGICHE</t>
  </si>
  <si>
    <t>DET.211 21/11/2022</t>
  </si>
  <si>
    <t xml:space="preserve">FORNITURA SMERIGLIATRICE MAKITA ANG.230  </t>
  </si>
  <si>
    <t>DET.212 28/11/2022</t>
  </si>
  <si>
    <t>RIPARAZIONE PELAPATATE</t>
  </si>
  <si>
    <t>DET.213 29/11/2022</t>
  </si>
  <si>
    <t>FORNITURA RUOTE DI RICAMBIO CARRELLI TRASPORTO PASTI</t>
  </si>
  <si>
    <t>DET.214 29/11/2022</t>
  </si>
  <si>
    <t xml:space="preserve">INTERVENTI DI RIPARAZIONE BOLLITORI , TERMOSTATO SICUREZZA CUCINA COLLABORATORI, CUCINA DETENUTI </t>
  </si>
  <si>
    <t>DET.215 29/11/2022</t>
  </si>
  <si>
    <t>FORNITURA ARREDI PER SALE COLLOQUI DETENUTI</t>
  </si>
  <si>
    <t>DET.216 01/12/2022</t>
  </si>
  <si>
    <t>FORNITURA TELEFONI PER UFFICI AMMINISTRATIVI E DI POLIZIA</t>
  </si>
  <si>
    <t>DET.217 01/12/2022</t>
  </si>
  <si>
    <t>INTERVENTO DI RIPARAZIONE SU CELLA FRIGO CUCINA DETENUTI</t>
  </si>
  <si>
    <t>DET.218 01/12/2022</t>
  </si>
  <si>
    <t>LAVAGGIO IDRODINAMICO CON MEZZO SPURGO CON N. 2 OPERATORI DEL 22,11,2022</t>
  </si>
  <si>
    <t>DET.219 01/12/2022</t>
  </si>
  <si>
    <t>CONSUNTIVO DEL 21/11/2022 PER ONERI TRASPORTO SMALTIMENTO RIFIUTI</t>
  </si>
  <si>
    <t>DET.220  01/12/2022</t>
  </si>
  <si>
    <t>CONSUNTIVO DEL 21/11/2022 PER SERVIZIO DI SMALTIMENTO RIFIUTI DI SOSTANZE ED ELEMENTI CHIMICI TIPOGRAFIA</t>
  </si>
  <si>
    <t>DET.221 01/12/2022</t>
  </si>
  <si>
    <t>SERVIZIO DI PULIZIA, BONIFICA , RIMOZIONE RIFIUTI CAMERA PERNOTTAMENTO INCENDIATADEL 21.11.2022</t>
  </si>
  <si>
    <t>DET.222 01/12/2022</t>
  </si>
  <si>
    <t>FORNITURA N.2 CINGHIE PER MACCHINARIO CUCITRICE TIPOGRAFIA</t>
  </si>
  <si>
    <t xml:space="preserve">DET.223 01/12/2022 </t>
  </si>
  <si>
    <t>FORNITURA MATERIALI PITTURAZIONE AMBIENTI DETENTIVI</t>
  </si>
  <si>
    <t>DET.224 02/12/2022</t>
  </si>
  <si>
    <t>CONVENZIONE ESPERTI EX ART. 80 O.P. DOTT.SSA ALICE CHIABERTO</t>
  </si>
  <si>
    <t>DET.225 02/12/2022</t>
  </si>
  <si>
    <t>CONVENZIONE ESPERTI EX ART. 80 O.P. DOTT.SSA SARA LEONE</t>
  </si>
  <si>
    <t>DET.226 02/12/2022</t>
  </si>
  <si>
    <t>REGISTRATORE DIGITALE PER ATTIVITA' DI POLIZIA GIUDIZIARIA</t>
  </si>
  <si>
    <t>DET.227 05/12/2022</t>
  </si>
  <si>
    <t xml:space="preserve">INTERVENTO DI MANUTENZIONE SU  FIAT DUCATO COMBI PP932AG </t>
  </si>
  <si>
    <t xml:space="preserve">DET.228 06/12/2022 </t>
  </si>
  <si>
    <t>INTERVENTO DI SOSTITUZIONE PNEUMATICI INVERNALI  SU AUTOMEZZI NUCLEO TRADUZIONE</t>
  </si>
  <si>
    <t>DET.229  06/12/2022</t>
  </si>
  <si>
    <t>INTERVENTI DI MANUTENZIONE LETTRICA SU FIAT BRAVO PP769AE, IVECO PP503AD, IVECO755AD</t>
  </si>
  <si>
    <t>DET.230 06/12/2022</t>
  </si>
  <si>
    <t>FORNITURA MATERIALE CANCELLERIA ATTIVITA' TRATTAMENTALE</t>
  </si>
  <si>
    <t>DET.231 06/12/2022</t>
  </si>
  <si>
    <t>MATERIALI EDILI PER RIPARAZIONI MOF</t>
  </si>
  <si>
    <t>DET.232 07/12/2022</t>
  </si>
  <si>
    <t>FATTURAZIONE BIGLIETTO AEREO TRADUZIONE DETENUTI LIN/SUF/FCO/LIN DEL 04/12/2022</t>
  </si>
  <si>
    <t>DET.233  07/12/2022</t>
  </si>
  <si>
    <t>FATTURAZIONE BIGLIETTO AEREO TRADUZIONE DETENUTI LIN/NAP/LIN DEL 03/12/2022</t>
  </si>
  <si>
    <t>DET.234 07/12/2022</t>
  </si>
  <si>
    <t>TRASPORTO DETENUTO CON AUTOMEZZO CROCEROSSA ITALIANA DEL 30/11/2022</t>
  </si>
  <si>
    <t>DET.235 07/12/2022</t>
  </si>
  <si>
    <t>FORNITURA D.P.I E VESTIARIO DETENUTI LAVORANTI</t>
  </si>
  <si>
    <t>DET.236 09/12/2022</t>
  </si>
  <si>
    <t>INTERVENTO DI MANUTENZIONE SU FIAT SCUDO 830AF</t>
  </si>
  <si>
    <t>DET.237 12/12/2022</t>
  </si>
  <si>
    <t>FORNITURA LASTRE POLICARBONATO PER MANUTENZIONE REPARTO NUOVI GIUNTI</t>
  </si>
  <si>
    <t xml:space="preserve">DET.238 12/12/2022 </t>
  </si>
  <si>
    <t>FATTURAZIONE SUPPLEMENTI CALORICI PERIODO GENNAIO/NOVEMBRE 2022</t>
  </si>
  <si>
    <t>DET.239 14/12/2022</t>
  </si>
  <si>
    <t>SERVIZIO DI LAVAGGIO IDRODINAMICO CON AUTOMEZZO SPURGO SERVIZIO DEL 19/10/2022</t>
  </si>
  <si>
    <t>DET.240 15/12/2022</t>
  </si>
  <si>
    <t>MATERIALE DI CONSUMO VEICOLI DELLA POLIZIA PENITENZIARIA</t>
  </si>
  <si>
    <t>DET.241 15/12/2022</t>
  </si>
  <si>
    <t>FORNITURA N. 2 RADIATORI OLIMPIA AD OLIO</t>
  </si>
  <si>
    <t>DET.242 19/12/2022</t>
  </si>
  <si>
    <t>LAVORI SU AUTOMEZZO ALFA ROMEO GIULIETTA 958AF</t>
  </si>
  <si>
    <t>DET.243 19/12/2022</t>
  </si>
  <si>
    <t>FORNITURA E POSA IN OPERA DI TERMOSIFONE PER BAGNO CELLA 2 OSSERVAZIONE</t>
  </si>
  <si>
    <t>DET.244 19/12/2022</t>
  </si>
  <si>
    <t>DET.245 20/12/2022</t>
  </si>
  <si>
    <t>INTRERVENTO DI MANUTENZIONE SU BOLLITORI CUCINA DETENUTI E INTERVENTO SU CUCINA COLLABORATORI</t>
  </si>
  <si>
    <t>DET.246 22/12/2022</t>
  </si>
  <si>
    <t>MANUTENZIONE SU FIAT TALENTO COMBI 2.0 ECOJET 145 CV TARGA PP217AH</t>
  </si>
  <si>
    <t>DET.247 22/12/2022</t>
  </si>
  <si>
    <t>INTERVENTO DI MANUTENZIONE ELETTRICA SU CAMERE PERNOTTAMENTO</t>
  </si>
  <si>
    <t>DET.248 29/12/2022</t>
  </si>
  <si>
    <t>MANUTENZIONE ELETTRICA SU PANNELLO SCALDAVIVANDE VITTO DETENUTI</t>
  </si>
  <si>
    <t>DET.249 30/12/2022</t>
  </si>
  <si>
    <t>FORNITURA SUPPLEMENTI CALORICI MESE DICEMBRE 2022</t>
  </si>
  <si>
    <t>DET.250 30/12/2022</t>
  </si>
  <si>
    <t>FORNITURA CARRELLI PORTAVITTO CUCINA DETENUTI</t>
  </si>
  <si>
    <t>DET.251 30/12/2022</t>
  </si>
  <si>
    <t>FORNITURA ACCESSORI CARRELLI PORTAVITTO</t>
  </si>
  <si>
    <t>DET.252 30/12/2022</t>
  </si>
  <si>
    <t>FORNITURA CORREDO IDRANTI</t>
  </si>
  <si>
    <t>DET.253 30/12/2022</t>
  </si>
  <si>
    <t xml:space="preserve">INTERVENTI DI MANUTENZIONE ELETTRICHE </t>
  </si>
  <si>
    <t>DET.254 30/12/2022</t>
  </si>
  <si>
    <t>VISITE MEDICHE  ED ESAMI STRUMENTALI PERSONALE</t>
  </si>
  <si>
    <t>DET.255 30/12/2022</t>
  </si>
  <si>
    <t>APPARECCHIATURE INFORMATICHE PER AREA TRATTAMENTO DETENUTI</t>
  </si>
  <si>
    <t>DET.256 30/12/2022</t>
  </si>
  <si>
    <t>MATERIALI MANUTENZIONE REPARTI NUOVI GIUNTI</t>
  </si>
  <si>
    <t>4,044,29 €</t>
  </si>
  <si>
    <t>DET.257 30/12/2022</t>
  </si>
  <si>
    <t xml:space="preserve"> Casa Circondariale di IVREA </t>
  </si>
  <si>
    <t>intervento su cancello scorrevole</t>
  </si>
  <si>
    <t>lavori</t>
  </si>
  <si>
    <t>11/07/2022 prot. 11339-rag Casa Circondariale La Spezia</t>
  </si>
  <si>
    <t>fissaggio carrello portone scorrevole</t>
  </si>
  <si>
    <t>11/07/2022 prot. 11341-rag Casa Circondariale La Spezia</t>
  </si>
  <si>
    <t>fornitura cancelleria scuola detenuti</t>
  </si>
  <si>
    <t>fornitura</t>
  </si>
  <si>
    <t>11/07/2022 prot. 11340-rag Casa Circondariale La Spezia</t>
  </si>
  <si>
    <t>realizzazione nuova linea elettrica cucina detenuti</t>
  </si>
  <si>
    <t>26/07/2022 prot. 12108-rag Casa Circondariale La Spezia</t>
  </si>
  <si>
    <t>STAMPANTE SCUOLA DETENUTI</t>
  </si>
  <si>
    <t>14/07/2022 prot. 11543-rag Casa Circondariale La Spezia</t>
  </si>
  <si>
    <t xml:space="preserve"> nuove linee elettriche lavapentole e lavaverdure cucina detenuti</t>
  </si>
  <si>
    <t>26/07/2022 prot. 12109-rag Casa Circondariale La Spezia</t>
  </si>
  <si>
    <t>sanificazione shock termico 3a sezione</t>
  </si>
  <si>
    <t>29/07/2022 prot. 12303-rag Casa Circondariale La Spezia</t>
  </si>
  <si>
    <t>frigoriferi per sezioni detentive</t>
  </si>
  <si>
    <t>29/07/2022 prot. 12301-rag Casa Circondariale La Spezia</t>
  </si>
  <si>
    <t>fpo nuovo rifasatore di tensione sala quadri e centrale rilevatore fumo</t>
  </si>
  <si>
    <t>29/07/2022 prot. 12305-rag Casa Circondariale La Spezia</t>
  </si>
  <si>
    <t>telefoni cordless</t>
  </si>
  <si>
    <t>spostamento monosplit e fornitura n. 3 pinguini ufficio comando e matricola</t>
  </si>
  <si>
    <t>23/08/2022 prot. 13434-rag Casa Circondariale La Spezia</t>
  </si>
  <si>
    <t>rifacimento dolrsali acquia calda sanitaria pavimento secondo piano 2a sez</t>
  </si>
  <si>
    <t>16/08/2022 prot. 13125-rag Casa Circondariale La Spezia</t>
  </si>
  <si>
    <t>opere edili pavimento secondo piano seconda sezione detentiva</t>
  </si>
  <si>
    <t>16/08/2022 prot. 13126-rag Casa Circondariale La Spezia</t>
  </si>
  <si>
    <t>LAVORI SU IMPIANTO ELETTRICO</t>
  </si>
  <si>
    <t>11/08/2022 prot. 12976-rag Casa Circondariale la Spezia</t>
  </si>
  <si>
    <t>Riparazione climatizzatore Fiat Ducato 049 AF</t>
  </si>
  <si>
    <t>14/07/2022 prot. 15550-rag Casa Circondariale La Spezia</t>
  </si>
  <si>
    <t>14/07/2022 prot. 11137-rag Casa Circondariale La Spezia</t>
  </si>
  <si>
    <t>Riparazione ventola e cinghia pompa acqua su PP 754 AD</t>
  </si>
  <si>
    <t>08/08/2022 prot. 12271-rag Casa Circondariale La Spezia</t>
  </si>
  <si>
    <t>Carro attrezzi per traino in officina furgone PP 754 AD</t>
  </si>
  <si>
    <t>08/08/2022 prot. 12272-rag Casa Circondariale La Spezia</t>
  </si>
  <si>
    <t>Renault Megane 741 AF - Filtri e tagliando</t>
  </si>
  <si>
    <t>15/07/2022 prot. 11628-rag  Casa Circondariale della Spezia</t>
  </si>
  <si>
    <t>corsi formazione a favore della popolazione detenuta</t>
  </si>
  <si>
    <t>servizi</t>
  </si>
  <si>
    <t>25/08/2022 prot. 12358-rag  Casa Circondariale della Spezia</t>
  </si>
  <si>
    <t>Filtro doccia muro</t>
  </si>
  <si>
    <t>29/08/2022 prot. 13714-rag Casa Circondariale La Spezia</t>
  </si>
  <si>
    <t>MATERIALE PER ATTIVITA' SPORTIVE DETENUTI</t>
  </si>
  <si>
    <t>29/08/2022 prot. 13948-rag Casa Circondariale La Spezia</t>
  </si>
  <si>
    <t>Ricarica climatizzatore e richerca fughe</t>
  </si>
  <si>
    <t>22/09/2022 prot. 14925-rag Casa Circondariale La Spezia</t>
  </si>
  <si>
    <t>CESTE E ARMADIO LAVANDERIA DETENUTI</t>
  </si>
  <si>
    <t>13/09/2022 prot. 14393-rag Casa Circondariale La Spezia</t>
  </si>
  <si>
    <t>lavori vari su impianto elettrico</t>
  </si>
  <si>
    <t>06/09/2022 prot. 14034-rag Casa Circondariale La Spezia</t>
  </si>
  <si>
    <t>fornitura MIS</t>
  </si>
  <si>
    <t>16/08/2022 prot. 14033-rag Casa Circondariale La Spezia</t>
  </si>
  <si>
    <t>derattizzazione</t>
  </si>
  <si>
    <t>02/09/2022 prot.13900-rag Casa Circondariale La Spezia</t>
  </si>
  <si>
    <t>autimatismo controllo orario Totem svuotatasche</t>
  </si>
  <si>
    <t>02/09/2022 prot. 13901-rag Casa Circondariale La Spezia</t>
  </si>
  <si>
    <t>silicone per lavori edili</t>
  </si>
  <si>
    <t>02/09/2022 prot. 14015-rag Casa Circondariale La Spezia</t>
  </si>
  <si>
    <t>intervento su pelapatate cucina detenuti</t>
  </si>
  <si>
    <t>materiale M.O.F.</t>
  </si>
  <si>
    <t>22/09/2022 prot. 14920-rag Casa Circondariale La Spezia</t>
  </si>
  <si>
    <t>22/09/2022 prot- 14924-rag Casa Circondariale La Spezia</t>
  </si>
  <si>
    <t>materiale elettrico</t>
  </si>
  <si>
    <t>16/09/2022 prot. 14607-rag Casa Circondariale La Spezia</t>
  </si>
  <si>
    <t>Fiat Talento 446 AG - sostituzione pastigie freni</t>
  </si>
  <si>
    <t>20/08/2022 prot. 14753-rag Casa Circondariale La Spezia</t>
  </si>
  <si>
    <t>indagine geologica copertura cortile interno ex femminile</t>
  </si>
  <si>
    <t>26/09/2022 prot. 15086-rag Casa Circondariale La Spezia</t>
  </si>
  <si>
    <t>Fiat Talento 446 AG - Filtri e tagliando</t>
  </si>
  <si>
    <t>18/08/2022 prot. 13260-rag Casa Circondariale La Spezia</t>
  </si>
  <si>
    <t>Fiat Talento 446 - Ricerca gusti spia motore</t>
  </si>
  <si>
    <t>28/09/2022 prot. 15222-rag Casa Circondariale La Spezia</t>
  </si>
  <si>
    <t>fornitura materiale mof</t>
  </si>
  <si>
    <t>05/10/2022 prot. 15535-rag Casa Circondariale La Spezia</t>
  </si>
  <si>
    <t>DETERSIVO LAVASTOVIGLIE</t>
  </si>
  <si>
    <t>11/10/2022 prot. 15900-rag Casa Circondariale la Spezia</t>
  </si>
  <si>
    <t>maniglie e cilindri serrature bagni caserma</t>
  </si>
  <si>
    <t>05/10/2022 prot. 15564-rag Casa Circondariale La Spezia</t>
  </si>
  <si>
    <t>2 sistemi di trattamento anti-legionella caserma e sezioni detentive</t>
  </si>
  <si>
    <t>06/10/2022 prot. 15657-rag Casa Circondariale La Spezia</t>
  </si>
  <si>
    <t xml:space="preserve">sostituzione bruciatore caldaia detenuti </t>
  </si>
  <si>
    <t>10/10/2022 prot. 15813-rag Casa Circondariale La Spezia</t>
  </si>
  <si>
    <t>INTERVENTO SU CUOCIPASTA CUCINA DETENUTI</t>
  </si>
  <si>
    <t>26/10/2022 prot. 16796-rag Casa Circondariale La Spezia</t>
  </si>
  <si>
    <t>ADESIVO PER TAPPETI PALESTRA DETENUTI</t>
  </si>
  <si>
    <t>26/10/2022 prot. 16797-rag Casa Circondariale La Spezia</t>
  </si>
  <si>
    <t>FPO POMPA CALDAIA DETENUTI E VALVOLA TERMOREGOLATRICE</t>
  </si>
  <si>
    <t>25/10/2022 prot. 16727-rag Casa Circondariale La Spezia</t>
  </si>
  <si>
    <t>PP 446 AG - elettrovalvola</t>
  </si>
  <si>
    <t>25/10/2022 prot. 16766-rag Casa Circondariale La Spezia</t>
  </si>
  <si>
    <t>Materiale elettrico</t>
  </si>
  <si>
    <t>27/10/2022 prot. 16943-rag Casa Circondariale La Spezia</t>
  </si>
  <si>
    <t>Materiale idraulico</t>
  </si>
  <si>
    <t>27/10/2022 prot. 16944-rag Casa Circondariale La Spezia</t>
  </si>
  <si>
    <t>pannelli policarbonato compatto</t>
  </si>
  <si>
    <t>07/11/2022 prot. 17340-rag Casa Circondariale La Spezia</t>
  </si>
  <si>
    <t>interventi elettrici per allacciamento metal detector e telecamera staccata</t>
  </si>
  <si>
    <t>10/11/2022 prot. 17614-rag Casa Circondariale La Spezia</t>
  </si>
  <si>
    <t>4 taniche ADBlue additivo motori diesel</t>
  </si>
  <si>
    <t>28/10/2022 prot. 17026-rag Casa Circondariale La Spezia</t>
  </si>
  <si>
    <t>riparazione banco frigo cucina detenuti</t>
  </si>
  <si>
    <t>28/10/2022 prot. 17047-rag Casa Circondariale La Spezia</t>
  </si>
  <si>
    <t>sostituzione pneumatici su Megane 741 AF</t>
  </si>
  <si>
    <t>14/11/2022 prot. 17859-rag Casa Circondariale La Spezia</t>
  </si>
  <si>
    <t>acquisto filtri antilegionella</t>
  </si>
  <si>
    <t>16/11/2022 prot. 18004-rag Casa Circondariale La Spezia</t>
  </si>
  <si>
    <t>DEMOLIZIONE FURGONI Fiat Ducato</t>
  </si>
  <si>
    <t>16/11/2022 prot. 18082-rag Casa Circondariale La Spezia</t>
  </si>
  <si>
    <t>Materiale per formazione detenuti</t>
  </si>
  <si>
    <t>16/11/2022 prot. 18085-rag Casa Circondariale La Spezia</t>
  </si>
  <si>
    <t xml:space="preserve">Materiale edile per corso formazione detenuti </t>
  </si>
  <si>
    <t>16/11/2022 prot. 18105-rag Casa Circondariale La Spezia</t>
  </si>
  <si>
    <t xml:space="preserve">By pass urgente impianto riscaldamento </t>
  </si>
  <si>
    <t>16/11/2022 prot. 18106-rag Casa Circondariale La Spezia</t>
  </si>
  <si>
    <t>malta pronta per corso detenuti</t>
  </si>
  <si>
    <t>19/11/2022 prot. 18243-rag Casa Circondariale La Spezia</t>
  </si>
  <si>
    <t>ARREDI VARI MAGAZZINI</t>
  </si>
  <si>
    <t>01/12/2022 prot. 18888-rag Casa Circondariale La Spezia</t>
  </si>
  <si>
    <t>attrezzature palestra detenuti</t>
  </si>
  <si>
    <t>01/12/2022 prot. 18887-rag Casa Circondariale La Spezia</t>
  </si>
  <si>
    <t>m_dg.DAPAA07.12/12/2022.0019482.U.ID Casa Circondariale La Spezia</t>
  </si>
  <si>
    <t>Acquisto buoni pasto</t>
  </si>
  <si>
    <t>22/11/2022 prot. 18371-rag Casa Circondariale La Spezia</t>
  </si>
  <si>
    <t>divisa da cuoco</t>
  </si>
  <si>
    <t>m_dg.DAPAA07.15/12/2022.0019699.U.ID Casa Circondariale La Spezia</t>
  </si>
  <si>
    <t>INTERVENTO SU MACCHINARI LAVANDERIA</t>
  </si>
  <si>
    <t>m_dg.DAPAA07.15/12/2022.0019702.U.ID Casa Circondariale La Spezia</t>
  </si>
  <si>
    <t>Riparazione carrozzeria Fiat Bravo 742 AE</t>
  </si>
  <si>
    <t>prot.	m_dg.DAPAA07.23/12/2022.0020132.U Casa Circondariale La Spezia</t>
  </si>
  <si>
    <t>Riparazione carrozzeria Renault Megane 741 AF</t>
  </si>
  <si>
    <t>prot. m_dg.DAPAA07.23/12/2022.0020133.U Casa Circondariale La Spezia</t>
  </si>
  <si>
    <t>tapis roulant palestra detenuti</t>
  </si>
  <si>
    <t>prot. m_dg.DAPAA07.23/12/2022.0020201.U Casa Circondariale La Spezia</t>
  </si>
  <si>
    <t>CARTA IGIENICA</t>
  </si>
  <si>
    <t>prot. m_dg.DAPAA07.23/12/2022.0020351.U Casa Circondariale La Spezia</t>
  </si>
  <si>
    <t>m_dg.DAPAA07.30/12/2022.0020354.U.ID Casa Circondariale La Spezia</t>
  </si>
  <si>
    <t>fornitura cancelleria e consumabili da copia</t>
  </si>
  <si>
    <t>m_dg.DAPAA07.30/12/2022.0020350.U.ID Casa Circondariale La Spezia</t>
  </si>
  <si>
    <t>Acquisto materiale per adeguamento reparti nuovi giunti</t>
  </si>
  <si>
    <t>m_dg.DAPAA07.30/12/2022.0020325.U.ID Casa Circondariale La Spezia</t>
  </si>
  <si>
    <t>Fornitura materiale per manutenzione straordinaria reparti nuovi giunti</t>
  </si>
  <si>
    <t>m_dg.DAPAA07.30/12/2022.0020326.U.ID Casa Circondariale La Spezia</t>
  </si>
  <si>
    <t>ANALISI SU CAMPIONE PER QUANTIFICAZIONE LEGIONELLA</t>
  </si>
  <si>
    <t>m_dg.DAPAA07.30/12/2022.0020335.U.ID Casa Circondariale La Spezia</t>
  </si>
  <si>
    <t>Lavaggio furgoni NTP</t>
  </si>
  <si>
    <t>m_dg.DAPAA07.30/12/2022.0000005.ID Casa Circondariale La Spezia</t>
  </si>
  <si>
    <t>Acquisto buoni carburante</t>
  </si>
  <si>
    <t>m_dg.DAPAA07.30/12/2022.0000006.ID Casa Circondariale La Spezia</t>
  </si>
  <si>
    <t>m_dg.DAPAA07.30/12/2022.0000007.ID Casa Circondariale La Spezia</t>
  </si>
  <si>
    <t>Fiat Bravo 742 AE - Acquisto kit completo adesivi PolPen</t>
  </si>
  <si>
    <t>m_dg.DAPAA07.30/12/2022.0020359.U Casa Circondariale La Spezia</t>
  </si>
  <si>
    <t>Acquisto n.3 copie Codice ordinamento Penitenziario 2022</t>
  </si>
  <si>
    <t>m_dg.DAPAA07.30/12/2022.0000008.ID Casa Circondariale La Spezia</t>
  </si>
  <si>
    <t>Acquisto n.7 frigoriferi per sezioni detentive</t>
  </si>
  <si>
    <t>m_dg.DAPAA07.30/12/2022.0020336.U.ID Casa Circondariale La Spezia</t>
  </si>
  <si>
    <t>Fiat Ducato 049 AF - Riparazione Carrozzeria</t>
  </si>
  <si>
    <t>m_dg.DAPAA07.30/12/2022.0000009.ID Casa Circondariale La Spezia</t>
  </si>
  <si>
    <t>Fiat Scudo 537 AF - Riparazione Carrozzeria</t>
  </si>
  <si>
    <t>m_dg.DAPAA07.30/12/2022.0000010.ID Casa Circondariale La Spezia</t>
  </si>
  <si>
    <t>Jeep Renegade 876 AG - Riparazione Carrozzeria</t>
  </si>
  <si>
    <t>m_dg.DAPAA07.30/12/2022.0000011.ID Casa Circondariale la Spezia</t>
  </si>
  <si>
    <t>Fornitura piastrelle per adeguamento reparti nuovi giunti</t>
  </si>
  <si>
    <t>m_dg.DAPAA07.30/12/2022.0020360.U Casa Circondariale La Spezia</t>
  </si>
  <si>
    <t>Acquisto n.6 congelatori orizzontali per sezioni detentive</t>
  </si>
  <si>
    <t>m_dg.DAPAA07.30/12/2022.0020367.U Casa Circondariale La Spezia</t>
  </si>
  <si>
    <t xml:space="preserve"> Casa Circondariale di LA SPEZIA</t>
  </si>
  <si>
    <t>progettazione tetto caserma</t>
  </si>
  <si>
    <t>servizi - bcv - manut. straord.elettrica II semestre</t>
  </si>
  <si>
    <t>Fornitura di materassi e guanciali per detenuti</t>
  </si>
  <si>
    <t>Fornitura materiale pulizia ed igiene ISTITUTO</t>
  </si>
  <si>
    <t>rifacimento montanti impianto termico</t>
  </si>
  <si>
    <t>servizi - ago srl - intervento straordinario vespe</t>
  </si>
  <si>
    <t>fornitura multipack Epson per ufficio Matricola</t>
  </si>
  <si>
    <t>FORNITURA - GENOVA IMPIANTI - CONDIZIONATORE UFFICIO SORVEGLIANZA</t>
  </si>
  <si>
    <t>servizi - genova impianti - pulizia cisterne, erogatori e campionamento acque ai fini legionella</t>
  </si>
  <si>
    <t>servizi - micamo - analisi acque ai fini della legionella</t>
  </si>
  <si>
    <t>Fornitura armadio frigorifero doppia porta</t>
  </si>
  <si>
    <t>fornitura - bcv - condizionatore passeggi maschili</t>
  </si>
  <si>
    <t>servizi - Dott.ssa Caggiu - progetto rischi suicidari ott-dic</t>
  </si>
  <si>
    <t>FORNITURA - LA CASALINDA - MATERIALE PER IGIENE E PULIZIA ISTITUTO</t>
  </si>
  <si>
    <t>servizi -convenzione ex art. 80 dott.ssa Serrano</t>
  </si>
  <si>
    <t>servizi - psicologo - dott.ssa Serrano esperto ex art. 80</t>
  </si>
  <si>
    <t>lavori - abbattimento barriere architettoniche rep. Femminile</t>
  </si>
  <si>
    <t>rifacimento rete fognaria sezione femminile</t>
  </si>
  <si>
    <t>rifacimento infissi camere detentive</t>
  </si>
  <si>
    <t>servizi - bcv - manutenzione periodica cabina MT/BT</t>
  </si>
  <si>
    <t>Fornitura buste DNA</t>
  </si>
  <si>
    <t>servizi - restaur art - pulizia periodica cavedi gronde e concertine</t>
  </si>
  <si>
    <t>servizi - edil forest -abbattimento n. 1 albero ed analisi tomografica</t>
  </si>
  <si>
    <t>FORNITURA MATERIALE PER AREE VERDI</t>
  </si>
  <si>
    <t>servizio - SIEIR - ripristino problematiche idrauliche celle detentivo</t>
  </si>
  <si>
    <t>servizi - bertozzi - elettrificazione serrature portineria principale</t>
  </si>
  <si>
    <t>Fornitura materiale scolastico per AA 2022-2023</t>
  </si>
  <si>
    <t>servizi - bcv - nuova illuminazione aule trattamentali</t>
  </si>
  <si>
    <t>servizi - bcv - consuntivi III trimestre</t>
  </si>
  <si>
    <t>servizi - bcv - nuova illuminazione reparto nido</t>
  </si>
  <si>
    <t>FORNITURA DVD FILM PER AREA TRATTAMENTALE DETENUTI</t>
  </si>
  <si>
    <t>servizi - Dott.ssa Conte Stefania - esperto ex art. 80</t>
  </si>
  <si>
    <t>servizi - dott.ssa Ciarelli Gelsomina esperto ex art. 80</t>
  </si>
  <si>
    <t>servizi - Dott.ssa Foti Federica - progetto rischi suicidari</t>
  </si>
  <si>
    <t>servizi - Dott.ssa Villa Giulia - progetto rischi suicidari ex art. 80</t>
  </si>
  <si>
    <t>FORNITURA - MAESTRIPIERI - ACQUISTO LAVAGNE</t>
  </si>
  <si>
    <t>IKEA ARREDI UFF AREA TRATTAMENTALE (EX SALA REGIA)</t>
  </si>
  <si>
    <t>Corso di formazione detenuti per Installatore e manutentore impianti termo-idraulici e di condizionamento</t>
  </si>
  <si>
    <t>servizi - teatro necessario - convenzione ottobre 22 - febbraio 23</t>
  </si>
  <si>
    <t>servizi - genova impianti - manutenzione straordinaria idraulica</t>
  </si>
  <si>
    <t>servizi - genova impianti - consuntivi III trimestre 2022</t>
  </si>
  <si>
    <t>servizi- CFLC - corso formazione aiuto cuoca per la popolazione det. femminile</t>
  </si>
  <si>
    <t>frigoriferi e congelatori</t>
  </si>
  <si>
    <t>fornitura - Trucco - acquisti vari su cap. 7321.1</t>
  </si>
  <si>
    <t>Trucco - fornitura attrezzature per auto</t>
  </si>
  <si>
    <t>servizi - bcv - adeguamento illuminazione rep. detentivo femm pt</t>
  </si>
  <si>
    <t>servizi - BCV - manut. straordinaria elettrica IV trimestre</t>
  </si>
  <si>
    <t>servizi - 6srl - lavorazioni per ampliamento impianto videosorveglianza</t>
  </si>
  <si>
    <t>fornitura-barabino mario - materiale informatico vario</t>
  </si>
  <si>
    <t>servizi - mg - interventi vari linee tel</t>
  </si>
  <si>
    <t xml:space="preserve">acquisto materiali idraulici per caserma </t>
  </si>
  <si>
    <t>fornitura - bcv - condizionatore segreteria amm.va</t>
  </si>
  <si>
    <t>servizi - cma - manutenzione straordinaria idranti estintori</t>
  </si>
  <si>
    <t>servizi-edil forest- posa acero e rimozione alloro</t>
  </si>
  <si>
    <t xml:space="preserve"> Casa Circondariale di GENOVA PONTEDECIMO</t>
  </si>
  <si>
    <t>Lavori</t>
  </si>
  <si>
    <t>Manutenzione ordinaria UPS</t>
  </si>
  <si>
    <t xml:space="preserve">Riparazione Fiat Punto </t>
  </si>
  <si>
    <t>Riparazione BMW Serie 5</t>
  </si>
  <si>
    <t xml:space="preserve">Servizi </t>
  </si>
  <si>
    <t>Manutenzione ordinaria impianto antincendio</t>
  </si>
  <si>
    <t>Fornitura</t>
  </si>
  <si>
    <t xml:space="preserve">Acquisto estintori per primo piano </t>
  </si>
  <si>
    <t>Riparazione Mini Coupé</t>
  </si>
  <si>
    <t>Fornitura di portacarta igienica Jumbo</t>
  </si>
  <si>
    <t>Consulenza in materia di tutela della salute e della sicurezza nei luoghi di lavoro</t>
  </si>
  <si>
    <t>Riparazione condizionatore distaccamento di Ge</t>
  </si>
  <si>
    <t xml:space="preserve">Installazione di nuovo condizionatore presso Sala Server </t>
  </si>
  <si>
    <t>Partecipazione al 62°Salone Nautico Genova</t>
  </si>
  <si>
    <t>Acq. Di nuovo telecomando per cancello passo carraio</t>
  </si>
  <si>
    <t>Varie riparazioni alle porte degli uffici del Prap</t>
  </si>
  <si>
    <t>Acq. Materiale di cancelleria per il corso "Supporto Psicologico"</t>
  </si>
  <si>
    <t>Intervento per apertura armadio blindato e applicazione piastra antitaglio</t>
  </si>
  <si>
    <t>Acq. Buoni carburante</t>
  </si>
  <si>
    <t>Noleggio fotocopiatrice Distaccamento GE</t>
  </si>
  <si>
    <t>Acq. stampante HP Laser jet M110we</t>
  </si>
  <si>
    <t>Lavori vari su nostra centrale telefonica</t>
  </si>
  <si>
    <t xml:space="preserve">Sostituzione gomme estive con quelle invernali </t>
  </si>
  <si>
    <t>Acq. Ad Blue per automezzi diesel</t>
  </si>
  <si>
    <t>Noleggio Fotocopiatrice a Colori per sede Prap</t>
  </si>
  <si>
    <t>Sostituzione videocitofono esterno e nr. 2 postazioni di piano</t>
  </si>
  <si>
    <t>Acquisto di nr. 01 batteria 70ah</t>
  </si>
  <si>
    <t>Fornitura filtri per l'impianto di riscaldamento</t>
  </si>
  <si>
    <t xml:space="preserve">Acquisto di materiale vario per autovetture </t>
  </si>
  <si>
    <t>Fornitura ed installazione di torrette filo pavimento</t>
  </si>
  <si>
    <t>Lavaggio automezzi in possesso del Prap</t>
  </si>
  <si>
    <t>Tagliandi ordinari di manutenzione e controllo di affidabilità vari automezzi Prap</t>
  </si>
  <si>
    <t xml:space="preserve">Smontaggio parziale di parete attrezzata e riparazione di nr. 02 serrature </t>
  </si>
  <si>
    <t>Fornitura di materiale di cancelleria</t>
  </si>
  <si>
    <t>Acq. stampante CANON per Provveditore</t>
  </si>
  <si>
    <t>Acq. di varia attrezzatura per l'Ufficio rilascio card</t>
  </si>
  <si>
    <t>Riparazione Alfa Romeo Giulietta</t>
  </si>
  <si>
    <t>Controllo affidabilità autovettura JEEP</t>
  </si>
  <si>
    <t xml:space="preserve">Fornitura di pneumatici invernali per varie autovetture </t>
  </si>
  <si>
    <t>Sostituzione scheda e motore ventolaMulti V LG Electronics</t>
  </si>
  <si>
    <t>Fornitura materiale di cancelleria</t>
  </si>
  <si>
    <t>Manutenzione straordinaria impianti elettrici - settembre</t>
  </si>
  <si>
    <t>Sostituzione freni vari automezzi Prap</t>
  </si>
  <si>
    <t>Acq. armadio di sicurezza</t>
  </si>
  <si>
    <t>Riparazione perdita su tubazioni antincendio</t>
  </si>
  <si>
    <t>Manutenzione straordinaria impianti elettrici - ottobre</t>
  </si>
  <si>
    <t xml:space="preserve">Ripristino impintistica elettrica a seguito allagamento bagni 1°piano </t>
  </si>
  <si>
    <t>Fornitura ed installazione giunti per tubazioni antincendio</t>
  </si>
  <si>
    <t>Acq. materiale informatico per postazione Tribunale di Genova</t>
  </si>
  <si>
    <t>Fornitura di Tv Monitor e PC Asus per monitoraggio eventi critici</t>
  </si>
  <si>
    <t>Disotturazione bagni siti al primo piano</t>
  </si>
  <si>
    <t>Acq. di nr. 05 PC portatili</t>
  </si>
  <si>
    <t xml:space="preserve">Sostituzione della rotella all'ascensore in uso </t>
  </si>
  <si>
    <t>Fornitura di materiale vario di ferramenta</t>
  </si>
  <si>
    <t>Acq. di nr. 01 termometro ambientale</t>
  </si>
  <si>
    <t>Intervento al centralino telefonico</t>
  </si>
  <si>
    <t xml:space="preserve">Intervento urgente per mancanza energia elettrica </t>
  </si>
  <si>
    <t>Riparazione telecamera esterna</t>
  </si>
  <si>
    <t>P.R.A.P. Torino</t>
  </si>
  <si>
    <t xml:space="preserve">Concessione in sub comodato d'uso gratuito </t>
  </si>
  <si>
    <t>locale sito in Via Milano 2/C concesso al Provveditorato dal Comune di Torino in comodato d'uso gratutito per sei anni e concesso in subcomodato dal Provveditorato alla Cooperativa Sociale Extraliberi per lo stesso periodo</t>
  </si>
  <si>
    <t>atto di concessione dell'08/11/2022</t>
  </si>
  <si>
    <t>Fornitura erpice rotante per trattore tenimento agricolo</t>
  </si>
  <si>
    <t>Determina n. 95 del 04 agosto 2022 - CIG ZFA3708470</t>
  </si>
  <si>
    <t>Servizi</t>
  </si>
  <si>
    <t xml:space="preserve"> Intervento fiat ducato PP026AF</t>
  </si>
  <si>
    <t>Determina n. 91 del 19 luglio 2022 - CIG ZA53708BEC</t>
  </si>
  <si>
    <t>Riparazione automezzo PP486AF</t>
  </si>
  <si>
    <t>Determina n. 84 del 14 luglio 2022 - CIG Z0D3708C22</t>
  </si>
  <si>
    <t xml:space="preserve"> Manutenzione fiat talento PP707AG</t>
  </si>
  <si>
    <t>Prot. /rag. del 04/07/2022  CIG ZC73708C43</t>
  </si>
  <si>
    <t>Smaltimento macerie e terra per il tenimento agricolo</t>
  </si>
  <si>
    <t>Prot. /rag. del 05/07/2022  CIG Z81370B04D</t>
  </si>
  <si>
    <t>Fornitura di sedie e tavoli in plastica per salette ricreative e camere detentive</t>
  </si>
  <si>
    <t>Determina n. 130 del 27 ottobre 2022 - CIG Z34370B50A</t>
  </si>
  <si>
    <t>Riparazione reanult master PP037AG</t>
  </si>
  <si>
    <t>Prot. /rag. del 05/07/2022  CIG Z3E370BBA8</t>
  </si>
  <si>
    <t>Riparazione ducato PP026AG</t>
  </si>
  <si>
    <t>Prot. /rag. del 05/07/2022  CIG ZA8370BBCB</t>
  </si>
  <si>
    <t>Sistemazione prese elettriche refettorio Sartoria</t>
  </si>
  <si>
    <t>Determina n. 86 del 19 luglio 2022 - CIG ZE1371E0A1</t>
  </si>
  <si>
    <t>Intervento tecnico urgente per ripristino sistemi legati allo switch nuovo padiglione</t>
  </si>
  <si>
    <t>Determina n. 90 del 19 luglio 2022 - CIG Z40372F3E3</t>
  </si>
  <si>
    <t>Adeguamento impianto elettrico reparto isolamento</t>
  </si>
  <si>
    <t>Determina n. 85 del 19 luglio 2022 - CIG Z5D3730A69</t>
  </si>
  <si>
    <t>Ripristino dell' impianto di sorveglianza sale colloqui</t>
  </si>
  <si>
    <t>Determina n. 87 del 19 luglio 2022 - CIG ZF5373279D</t>
  </si>
  <si>
    <t>Interventi riparazione e rinforzo cerniere cancello carraio</t>
  </si>
  <si>
    <t>Determina n. 88 del 19 luglio 2022 - CIG Z3E36D5CD8</t>
  </si>
  <si>
    <t xml:space="preserve">Fornitura libri diritto penitenziario per biblioteca detenuti </t>
  </si>
  <si>
    <t>Determina n. 89 del 19 luglio 2022 - CIG Z7E36C7CE6</t>
  </si>
  <si>
    <t>Integrazione fornitura ventilatori per postazioni pol pen</t>
  </si>
  <si>
    <t>Determina n. 92 del 29 luglio 2022 - CIG Z293752270</t>
  </si>
  <si>
    <t>Fornitura carburante per ntp</t>
  </si>
  <si>
    <t>Determina n. 93 del 01 agosto 2022 - CIG ZE5375813B</t>
  </si>
  <si>
    <t>Fornitura e posa citofono e telecamera per nuovi giunti</t>
  </si>
  <si>
    <t>Determina n. 94 del 04 agosto 2022 - CIG Z10375C35C</t>
  </si>
  <si>
    <t>Fornitura badge per sistema rilevazione presenze</t>
  </si>
  <si>
    <t>Determina n. 96 del 04 agosto 2022 - CIG Z063762E7A</t>
  </si>
  <si>
    <t>Prestazioni agronomo tenimento agricolo anno 2022/2023</t>
  </si>
  <si>
    <t>Prot. /rag. del 04/08/2022  CIG Z7937674B1</t>
  </si>
  <si>
    <t>Fornitura carburanti per macchine del tenimento agricolo</t>
  </si>
  <si>
    <t>Determina n. 100 del 08 settembre 2022 - CIG Z063775A80</t>
  </si>
  <si>
    <t>Fornitura vetri per mof</t>
  </si>
  <si>
    <t>Prot. /rag. del 17/08/2022  CIG Z78377CB96</t>
  </si>
  <si>
    <t>Fornitura e posa attrezzature professionali per cucina detenuti</t>
  </si>
  <si>
    <t>Prot. /rag. del 22/08/2022  CIG ZA03782F97</t>
  </si>
  <si>
    <t>Fornitura sabbia e ghiaia per ultimazione opera del pozzo del tenimento agricolo</t>
  </si>
  <si>
    <t>Determina n. 103 bis del 08 settembre 2022 - CIG ZEB378312D</t>
  </si>
  <si>
    <t xml:space="preserve">per la fornitura di n.3 frigoriferi e n.4 congelatori a pozzetto da installare presso le sezioni detentive ad uso della popolazione detenuta </t>
  </si>
  <si>
    <t>Determina n. 103 del 08 settembre 2022 - CIG Z17378748E</t>
  </si>
  <si>
    <t xml:space="preserve">Fornitura cancelleria per uffici amministrativi </t>
  </si>
  <si>
    <t>Determina n. 99 del 08 settembre 2022 - CIG ZDD379509A</t>
  </si>
  <si>
    <t>Fornitura e posa pompe impianto riscaldamento</t>
  </si>
  <si>
    <t>Prot. /rag. del 07/09/2022  CIG ZE737AA58F</t>
  </si>
  <si>
    <t>Fornitura vetri antisfondamento danneggiati da atti vandalici</t>
  </si>
  <si>
    <t>Determina n. 102 bis del 08 settembre 2022 - CIG Z9B37ABA41</t>
  </si>
  <si>
    <t>Ripristino allarme antincendio nuovo padiglione</t>
  </si>
  <si>
    <t>Determina n. 101 del 08 settembre 2022 - CIG Z0337ABD68</t>
  </si>
  <si>
    <t>Fornitura di parti di ricambio taglio e cucito, olio e manutenzione taglierine della sartoria</t>
  </si>
  <si>
    <t>Determina n. 98 del 08 settembre 2022 - CIG ZE636E27FB</t>
  </si>
  <si>
    <t xml:space="preserve">Rifacimento dei bagni disabili colloqui per l’abbattimento delle barriere architettoniche della Casa Circondariale </t>
  </si>
  <si>
    <t>Determina n. 105 del 20 settembre 2022 - CIG ZB737AE032</t>
  </si>
  <si>
    <t>Fornitura di parti di ricambio per macchine da cucire della sartoria</t>
  </si>
  <si>
    <t>Determina n. 104 del 15 settembre 2022 - CIG Z0637B61F4</t>
  </si>
  <si>
    <t xml:space="preserve">Fornitura di fettuccia, appendiabiti e gancetti per gruccia per la sartoria </t>
  </si>
  <si>
    <t>Determina n. 106 del 29 settembre 2022 - CIG Z8637D8D15</t>
  </si>
  <si>
    <t>Fornitura tessuto invernale art. 4685 per produzione uniformi Polizia Penitenziaria</t>
  </si>
  <si>
    <t>Determina n. 107 del 04 ottobre 2022 - CIG 9417189E31</t>
  </si>
  <si>
    <t>Fornitura di carta plotter e cartucce plotter per la Sartoria</t>
  </si>
  <si>
    <t>Determina n. 112 del 04 ottobre 2022 - CIG Z2737E98A3</t>
  </si>
  <si>
    <t>Fornitura urgente lampadine e neon per camere detentive</t>
  </si>
  <si>
    <t>Determina n. 109 del 04 ottobre 2022 - CIG Z5237EAD0D</t>
  </si>
  <si>
    <t xml:space="preserve">Cancelleria per l’ufficio della sartoria </t>
  </si>
  <si>
    <t>Determina n. 117 del 11 ottobre 2022 - CIG Z9037F49F8</t>
  </si>
  <si>
    <t xml:space="preserve">Fornitura di una mola affilatrice Affilella Junior per la sartoria </t>
  </si>
  <si>
    <t>Determina n. 108 del 04 ottobre 2022 - CIG Z6E37FFF04</t>
  </si>
  <si>
    <t xml:space="preserve">Fornitura decoder e cavi scart per tv reparto isolamento </t>
  </si>
  <si>
    <t>Determina n. 110 del 04 ottobre 2022 - CIG ZA238083AB</t>
  </si>
  <si>
    <t xml:space="preserve">Fornitura di carta microforata H162 e H81 cm per la Sartoria </t>
  </si>
  <si>
    <t>Determina n. 111 del 06 ottobre 2022 - CIG Z1D3808805</t>
  </si>
  <si>
    <t xml:space="preserve">Fornitura di prodotti per casellario </t>
  </si>
  <si>
    <t>Determina n. 113 del 06 ottobre 2022 - CIG Z1336E0A90</t>
  </si>
  <si>
    <t xml:space="preserve">Contratto di manutenzione ordinaria degli impianti di processo della sartoria </t>
  </si>
  <si>
    <t>Determina n. 120 del 20 ottobre 2022 - CIG ZEB3812197</t>
  </si>
  <si>
    <t>Fornitura di taglierine, lame, forbici da sarto, punti metallici e spilli per la Sartoria</t>
  </si>
  <si>
    <t>Determina n. 115 del 11 ottobre 2022 - CIG Z993816B93</t>
  </si>
  <si>
    <t>Fornitura carburante per macchine del tenimento agricolo</t>
  </si>
  <si>
    <t>Determina n. 114 del 11 ottobre 2022 - CIG ZD938180BF</t>
  </si>
  <si>
    <t>Servizio di pernottamento in struttura alberghiera per il personale del NTP in missione</t>
  </si>
  <si>
    <t>Determina n. 118 del 12 ottobre 2022 - CIG ZE23819F9B</t>
  </si>
  <si>
    <t>Intervento di riparazione elettropompe riscaldamento e scarichi</t>
  </si>
  <si>
    <t>Determina n. 116 del 11 ottobre 2022 - CIG Z2D381A8AB</t>
  </si>
  <si>
    <t xml:space="preserve">Fornitura materiali di consumo per la pulizia della sartoria </t>
  </si>
  <si>
    <t>Determina n. 142 del 29 novembre 2022 - CIG Z52381CA2C</t>
  </si>
  <si>
    <t>Fornitura di materiali di consumo per pulizia locali cucina detenuti</t>
  </si>
  <si>
    <t>Determina n. 162 del 21 dicembre 2022 - CIG ZEB38370D0</t>
  </si>
  <si>
    <t xml:space="preserve">Fornitura di materiale (bottoni, ganci, cerniere e cursori) per la produzione di uniformi della Polizia Penitenziaria presso la sartoria </t>
  </si>
  <si>
    <t>Determina n. 122 del 20 ottobre 2022 - CIG ZEC383F186</t>
  </si>
  <si>
    <t>Intervento in emergenza per la sostituzione delle tubature usurate adduzione condense dei generatori di vapore</t>
  </si>
  <si>
    <t>Determina n. 121 del 20 ottobre 2022 - CIG ZAD383F718</t>
  </si>
  <si>
    <t xml:space="preserve">Fornitura di materiale (scatole per confezionamento) per la produzione di uniformi della Polizia Penitenziaria presso la sartoria </t>
  </si>
  <si>
    <t>Determina n. 123 del 21 ottobre 2022 - CIG ZBE3840D53</t>
  </si>
  <si>
    <t xml:space="preserve">Fornitura di materiale (filati) per la produzione di uniformi della Polizia Penitenziaria presso la sartoria </t>
  </si>
  <si>
    <t>Determina n. 124 del 24 ottobre 2022 - CIG Z5B3845E7E</t>
  </si>
  <si>
    <t xml:space="preserve">Fornitura di materiale (aghi, ricami per macchine da cucire e tela) per la produzione di uniformi della Polizia Penitenziaria presso la sartoria </t>
  </si>
  <si>
    <t>Determina n. 125 del 24 ottobre 2022 - CIG ZCF384692B</t>
  </si>
  <si>
    <t xml:space="preserve">Intervento di riparazione automezzo PP486AF del nucleo traduzioni </t>
  </si>
  <si>
    <t>Determina n. 129 del 27 ottobre 2022 - CIG ZA0384899A</t>
  </si>
  <si>
    <t>Manutenzione compressore della Sartoria</t>
  </si>
  <si>
    <t>Determina n. 126 del 25 ottobre 2022 - CIG ZB9384E5A4</t>
  </si>
  <si>
    <t>Fornitura giochi in scatola</t>
  </si>
  <si>
    <t>Prot. /rag. del 27/10/2022  CIG ZB9384E5A5</t>
  </si>
  <si>
    <t>Fornitura di calciobalilla e ping pong per salette ricreative detenuti</t>
  </si>
  <si>
    <t>Determina n. 128 del 27 ottobre 2022 - CIG ZA73856CFF</t>
  </si>
  <si>
    <t>Proroga noleggio macchine fotocpoiatrici</t>
  </si>
  <si>
    <t>Prot. /rag. del 02/11/2022  CIG Z243863CD8</t>
  </si>
  <si>
    <t>Biglietti per traduzione detenuti</t>
  </si>
  <si>
    <t>Prot. /rag. del 03/11/2022  CIG Z3A386C81E</t>
  </si>
  <si>
    <t xml:space="preserve">Contratto di manutenzione delle presse da stiro e dell’adesivatrice Rotondi della sartoria </t>
  </si>
  <si>
    <t>Determina n. 132 del 08 novembre 2022 - CIG ZF7386E678</t>
  </si>
  <si>
    <t xml:space="preserve">Fornitura e posa dispositivi per ripristino sistema di comunicazione sezioni detentive </t>
  </si>
  <si>
    <t>Determina n. 134 del 15 novembre 2022 - CIG Z523890938</t>
  </si>
  <si>
    <t>Fornitura apparecchi telefonici per sezioni detentive</t>
  </si>
  <si>
    <t>Determina n. 136 del 15 novembre 2022 - CIG ZA2389760B</t>
  </si>
  <si>
    <t>Fornitura materiali di consumo per lavanderia detenuti e integrazione scorte casellario detenuti</t>
  </si>
  <si>
    <t>Determina n. 161 del 21 dicembre 2022 - CIG ZD73897795</t>
  </si>
  <si>
    <t xml:space="preserve">Manutenzione ordinaria macchine agricole in uso al tenimento agricolo </t>
  </si>
  <si>
    <t>Determina n. 133 del 15 novembre 2022 - CIG Z65389783B</t>
  </si>
  <si>
    <t xml:space="preserve">Sostituzione in emergenza di elettrovalvole della vasca di recupero condensa </t>
  </si>
  <si>
    <t>Determina n. 135 del 15 novembre 2022 - CIG Z003897971</t>
  </si>
  <si>
    <t>Pernottamento personale PP per corso di aggiornamento</t>
  </si>
  <si>
    <t>Prot. /rag. del 17/11/2022  CIG ZC538A5051</t>
  </si>
  <si>
    <t>Fornitura di metal detector a passaggio</t>
  </si>
  <si>
    <t>Determina n. 139 del 22 novembre 2022 - CIG ZEB38A50C1</t>
  </si>
  <si>
    <t>Ritiro e lo smaltimento lastre materassi, lastre guanciali, lenzuola, federe, gusci materassi e coperte detenuti</t>
  </si>
  <si>
    <t>Determina n. 137 del 22 novembre 2022 - CIG Z4138AAC33</t>
  </si>
  <si>
    <t>Fornitura e posa n. 3 celle frigo per ditte mantenimento e sopravvitto</t>
  </si>
  <si>
    <t>Determina n. 168 del 21 dicembre 2022 - CIG Z5C38B7D74</t>
  </si>
  <si>
    <t xml:space="preserve">Opera di rifacimento dell’impianto elevatore presso vecchio padiglione </t>
  </si>
  <si>
    <t>Determina n. 144 del 01 dicembre 2022 - CIG Z7638B7E94</t>
  </si>
  <si>
    <t xml:space="preserve">Fornitura di materiale di cancelleria per aule scolastiche detenuti </t>
  </si>
  <si>
    <t>Determina n. 147 del 06 dicembre 2022 - CIG ZD338BA55F</t>
  </si>
  <si>
    <t>Materiale per la produzione delle divise di Polizia Penitenziaria - Pelle per rinforzo per la Sartoria</t>
  </si>
  <si>
    <t>Determina n. 140 del 23 novembre 2022 - CIG Z3B38BB34F</t>
  </si>
  <si>
    <t xml:space="preserve">Fornitura di materiale (fodera) per la produzione di uniformi della Polizia Penitenziaria presso la sartoria </t>
  </si>
  <si>
    <t>Determina n. 146 del 01 dicembre 2022 - CIG 9508835ADE</t>
  </si>
  <si>
    <t>Fornitura di materiale (feltro leggero) per la produzione di uniformi della Polizia Penitenziaria presso la sartoria</t>
  </si>
  <si>
    <t>Determina n. 141 del 24 novembre 2022 - CIG Z3B38BFAE2</t>
  </si>
  <si>
    <t>Fornitura di n.5 ceppi in polietilene per la Sartoria</t>
  </si>
  <si>
    <t>Determina n. 143 del 01 dicembre 2022 - CIG ZA038C0F3E</t>
  </si>
  <si>
    <t>Sistemazione delle telecamere guaste e posa telecamere campanello su accessi locali sartoria</t>
  </si>
  <si>
    <t>Determina n. 152 del 06 dicembre 2022 - CIG ZBF38C5B40</t>
  </si>
  <si>
    <t>Fornitura di n. 3 rilevatori ferromagnetici portatili MSD magneto static detector + n. 5 metal detector manuale MOD. PD240</t>
  </si>
  <si>
    <t>Determina n. 148 del 06 dicembre 2022 - CIG Z9F38C9647</t>
  </si>
  <si>
    <t xml:space="preserve">Fornitura di n. 2 apparecchiature per la rilevazione delle frequenze dei telefoni cellulari 5G </t>
  </si>
  <si>
    <t>Determina n. 149 del 06 dicembre 2022 - CIG Z5E38C9763</t>
  </si>
  <si>
    <t>Fornitura di n. 1 macchina controllo pacchi rx da destinare al sopravitto apparecchiatura a raggi per astrophysic XIS-6040 per controllo pacchi</t>
  </si>
  <si>
    <t>Determina n. 153 del 13 dicembre 2022 - CIG ZBE38C98C0</t>
  </si>
  <si>
    <t xml:space="preserve">Attività sul sistema di rilevazione delle presenze della sartoria industriale </t>
  </si>
  <si>
    <t>Determina n. 151 del 06 dicembre 2022 - CIG Z1C38DB58B</t>
  </si>
  <si>
    <t>Fornitura e posa inverter</t>
  </si>
  <si>
    <t>Prot. /rag. del 01/12/2022  CIG ZD938E03F0</t>
  </si>
  <si>
    <t xml:space="preserve">Manutenzione straordinaria su n. 2 generatori di vapore della Sartoria industriale </t>
  </si>
  <si>
    <t>Determina n. 150 del 06 dicembre 2022 - CIG Z3B38E047E</t>
  </si>
  <si>
    <t>Fornitura biglietti treno per personale c.c. Biella missione</t>
  </si>
  <si>
    <t>Prot. /rag. del 01/12/2022  CIG Z6138E05E9</t>
  </si>
  <si>
    <t>Fornitura biglietti aerei per missione personale C.C. Biella</t>
  </si>
  <si>
    <t>Prot. /rag. del 01/12/2022  CIG Z2538E0668</t>
  </si>
  <si>
    <t>Fornitura biglietti treno per missione personale C.C. Biella</t>
  </si>
  <si>
    <t>Prot. /rag. del 01/12/2022  CIG Z6438E06B8</t>
  </si>
  <si>
    <t xml:space="preserve">Fornitura di cancelleria per il reparto Sartoria </t>
  </si>
  <si>
    <t>Determina n. 155 del 13 dicembre 2022 - CIG ZCC38F899A</t>
  </si>
  <si>
    <t xml:space="preserve">Fornitura materiale tessile e di imballaggio per la produzione delle uniformi della Polizia Penitenziaria presso la sartoria </t>
  </si>
  <si>
    <t>Determina n. 156 del 01 dicembre 2022 - CIG 953537478C</t>
  </si>
  <si>
    <t>Fornitura di coppie coniche, etichettatrici, ricambi per taglierine e materiali di consumo per la sartoria industriale</t>
  </si>
  <si>
    <t>Determina n. 154 del 13 dicembre 2022 - CIG ZA4390B0BA</t>
  </si>
  <si>
    <t>Fornitura attrezzature e macchinari per lavorazioni tenimento agricolo</t>
  </si>
  <si>
    <t>Determina n. 170 del 21 dicembre 2022 - CIG Z6E3912784</t>
  </si>
  <si>
    <t>Fornitura n.2 microonde per locale mensa personale</t>
  </si>
  <si>
    <t>Determina n. 173 del 27 dicembre 2022 - CIG Z533912910</t>
  </si>
  <si>
    <t xml:space="preserve">Fornitura radiatori elettrici per aule scolastiche detenuti </t>
  </si>
  <si>
    <t>Determina n. 163 del 21 dicembre 2022 - CIG Z37391295C</t>
  </si>
  <si>
    <t>Fornitura urgente di n. 1 livelletta a riflessione e due guarnizioni per il generatore di vapore della sartoria</t>
  </si>
  <si>
    <t>Determina n. 157 del 15 dicembre 2022 - CIG Z6E3922B57</t>
  </si>
  <si>
    <t>Montaggio cerniere porte docce e sostituzione cerniere cancelli docce</t>
  </si>
  <si>
    <t>Determina n. 165 del 21 dicembre 2022 - CIG Z0B3923103</t>
  </si>
  <si>
    <t xml:space="preserve">Guasto al motore di aspirazione comprensivo di smontaggio, posa collegamento e controllo nuovo motore della sartoria </t>
  </si>
  <si>
    <t>Determina n. 159 del 20 dicembre 2022 - CIG Z733923488</t>
  </si>
  <si>
    <t>Fornitura dei giochi per parchi</t>
  </si>
  <si>
    <t>Determina n. 160 del 20 dicembre 2022 - CIG Z05392373D</t>
  </si>
  <si>
    <t xml:space="preserve">Fornitura attrezzi e materiali di consumo per lavorazioni tenimento agricolo </t>
  </si>
  <si>
    <t>Determina n. 171 del 23 dicembre 2022 - CIG ZAA3928DDF</t>
  </si>
  <si>
    <t>Fornitura tunnel per lavorazioni tenimento agricolo</t>
  </si>
  <si>
    <t>Determina n. 172 del 27 dicembre 2022 - CIG Z153928DE9</t>
  </si>
  <si>
    <t>Intervento urgente sostituzione 4 prese industriali e  termostato della Sartoria</t>
  </si>
  <si>
    <t>Prot. /rag. del 19/12/2022  CIG Z3F392EB97</t>
  </si>
  <si>
    <t>Opera di miglioramento dell'impianto di videosorveglianza muro di cinta</t>
  </si>
  <si>
    <t>Determina n. 138 del 22 novembre 2022 - CIG ZBE392F163</t>
  </si>
  <si>
    <t xml:space="preserve">Manutenzione ordinaria dei generatori di vapore della sartoria </t>
  </si>
  <si>
    <t>Determina n. 158 del 20 dicembre 2022 - CIG Z4D392360E</t>
  </si>
  <si>
    <t>Intervento manutenzione straordinaria mezzo NTP PP037AG</t>
  </si>
  <si>
    <t>Determina n. 176 del 27 dicembre 2022 - CIG Z9539394DC</t>
  </si>
  <si>
    <t>Intervento manutenzione straordinaria mezzo NTP PP486AF</t>
  </si>
  <si>
    <t>Determina n. 177 del 27 dicembre 2022 - CIG Z883939547</t>
  </si>
  <si>
    <t>Intervento manutenzione straordinaria mezzo NTP PP707AG</t>
  </si>
  <si>
    <t>Determina n. 178 del 27 dicembre 2022 - CIG Z9139395BE</t>
  </si>
  <si>
    <t>Intervento manutenzione straordinaria mezzo NTP PP643AG</t>
  </si>
  <si>
    <t>Determina n. 175 del 27 dicembre 2022 - CIG ZA13939622</t>
  </si>
  <si>
    <t>Intervento manutenzione straordinaria mezzo NTP PP105AF</t>
  </si>
  <si>
    <t>Determina n. 183 del 27 dicembre 2022 - CIG ZCE393967F</t>
  </si>
  <si>
    <t>Fornitura rondelle per blindati sezioni detentive</t>
  </si>
  <si>
    <t>Determina n. 164 del 21 dicembre 2022 - CIG ZDB393A4C9</t>
  </si>
  <si>
    <t>Fornitura n. 12 carrelli termici per la distribuzione del vitto detenuti</t>
  </si>
  <si>
    <t>Determina n. 169 del 21 dicembre 2022 - CIG ZEB393BDB0</t>
  </si>
  <si>
    <t>Fornitura tessere telefoniche per detenuti</t>
  </si>
  <si>
    <t>Determina n. 167 del 21 dicembre 2022 - CIG Z42393C515</t>
  </si>
  <si>
    <t xml:space="preserve">Aggiornamento sistema per la gestione delle telefonate dei detenuti </t>
  </si>
  <si>
    <t>Determina n. 166 del 21 dicembre 2022 - CIG Z78393C6E4</t>
  </si>
  <si>
    <t xml:space="preserve">Fornitura scaffali e stampanti per biblioteca e aule scolastiche detenuti </t>
  </si>
  <si>
    <t>Determina n. 173 del 27 dicembre 2022 - CIG Z32393F0D0</t>
  </si>
  <si>
    <t>Visite medico del lavoro personale c.c. Biella</t>
  </si>
  <si>
    <t>Prot. /rag. del 23/12/2022  CIG Z0E3948FC0</t>
  </si>
  <si>
    <t>Fornitura carburante per tenimento agricolo</t>
  </si>
  <si>
    <t>Prot. /rag. del 27/12/2022  CIG Z0F394D893</t>
  </si>
  <si>
    <t>Intervento manutenzione ordinaria mezzi ntp settembre/ ottobre 2022</t>
  </si>
  <si>
    <t>Determina n. 184 del 29 dicembre 2022 - CIG Z02394DAF4</t>
  </si>
  <si>
    <t>Intervento manutenzione straordinaria automezzo NTP Ducato PP382AE</t>
  </si>
  <si>
    <t>Determina n. 179 del 29 dicembre 2022 - CIG Z9B3953923</t>
  </si>
  <si>
    <t>Intervento manutenzione straordinaria automezzo NTP Doblò PP087AF</t>
  </si>
  <si>
    <t>Determina n. 180 del 29 dicembre 2022 - CIG ZD23953941</t>
  </si>
  <si>
    <t>Intervento manutenzione straordinaria automezzo NTP  Grande punto PP248AG</t>
  </si>
  <si>
    <t>Determina n. 181 del 29 dicembre 2022 - CIG Z0E395395F</t>
  </si>
  <si>
    <t>Intervento manutenzione straordinaria automezzo NTP Alfa PP526AE</t>
  </si>
  <si>
    <t>Determina n. 182 del 29 dicembre 2022 - CIG Z6D395397C</t>
  </si>
  <si>
    <t>Casa Circondariale di BIELLA</t>
  </si>
  <si>
    <t>Casa di Reclusione di ALBA</t>
  </si>
  <si>
    <t>Acquisto materiale informatico</t>
  </si>
  <si>
    <t>Determina n. 51 del 01 luglio 2022</t>
  </si>
  <si>
    <t xml:space="preserve">Riparazione parabrezza Fiat Talento TG PP 173 AH </t>
  </si>
  <si>
    <t>Determina n. 52 del 11 luglio 2022</t>
  </si>
  <si>
    <t xml:space="preserve">Acquisto biglietteria area   </t>
  </si>
  <si>
    <t>Determina n. 53 del 12.07.2022</t>
  </si>
  <si>
    <t>Determina n. 54 del 12.07.2022</t>
  </si>
  <si>
    <t xml:space="preserve">Pulizia/disotturazione tubazione rete fognaria presso il locale spaccio </t>
  </si>
  <si>
    <t>Determina n. 55 del 13.07.2022</t>
  </si>
  <si>
    <t>Acquisto n. 7 ventilatori presso i locali attività in comune internati</t>
  </si>
  <si>
    <t>Determina n. 56 del 14.07.2022</t>
  </si>
  <si>
    <t xml:space="preserve">Riparazione quocipasta cucina internati </t>
  </si>
  <si>
    <t>Determina n. 57 del 19.07.2022</t>
  </si>
  <si>
    <t>Acquisto materiale igienico sanitario</t>
  </si>
  <si>
    <t>Determina n. 58 del 20.07.2022</t>
  </si>
  <si>
    <t xml:space="preserve">Acquisto carrello elettrico saliscale </t>
  </si>
  <si>
    <t>Determina n. 59 del 20.07.2022</t>
  </si>
  <si>
    <t>Acquisto ventilatori a piantana presso i locali N.O.</t>
  </si>
  <si>
    <t>Determina n. 60 del 20.07.2022</t>
  </si>
  <si>
    <t>Rimozione di arredi e/o altri oggetti presenti nei locali oggetto d'intervento rifacimeno inpianti</t>
  </si>
  <si>
    <t>Determina n. 61 del 22.07.2022</t>
  </si>
  <si>
    <t>Acquisto serratura elettrica portone locale portineria</t>
  </si>
  <si>
    <t>Determina n. 62 del 29.07.2022</t>
  </si>
  <si>
    <t>Riparazione macchinari e attrezzature per gestione tenimenti agricoli</t>
  </si>
  <si>
    <t>Determina n. 63 del 05.08.2022</t>
  </si>
  <si>
    <t>Acquisto in Convenzione Consip buoni pasto elettronici</t>
  </si>
  <si>
    <t>Determina n. 64 del 08.08.2022</t>
  </si>
  <si>
    <t>Manutenzione periodica impianti tecnologici</t>
  </si>
  <si>
    <t>Determina n. 65 del 09.08.2022</t>
  </si>
  <si>
    <t>Riparazione impianti elettrico/climatizzazione danneggiati a seguito sovratensione</t>
  </si>
  <si>
    <t>Determina n. 66 del 23.08.2022</t>
  </si>
  <si>
    <t>Acquisto di sale per addolcitore</t>
  </si>
  <si>
    <t>Determina n. 67 del 24.08.2022</t>
  </si>
  <si>
    <t>Acquisto di lastre materassi e guanciali per detenuti</t>
  </si>
  <si>
    <t>Determina n. 68 del 30.08.2022</t>
  </si>
  <si>
    <t>Acquisto di carta A4 80gr</t>
  </si>
  <si>
    <t>Determina n. 69 del 31.08.2022</t>
  </si>
  <si>
    <t>Acquisto di torce a led per sorveglianza notturna reparto detentivo</t>
  </si>
  <si>
    <t>Determina n. 70 del 01.09.2022</t>
  </si>
  <si>
    <t>Acquisto materiale elettrico gestione tenimenti agricoli</t>
  </si>
  <si>
    <t>Determina n. 71 del 06.09.2022</t>
  </si>
  <si>
    <t>Determina n. 72 del 13.08.2022</t>
  </si>
  <si>
    <t>Acquisto materiale attività culturali, ricreative e sportive detenuti</t>
  </si>
  <si>
    <t>Determina n. 73 del 16.08.2022</t>
  </si>
  <si>
    <t>Acquisto materiale antincendio</t>
  </si>
  <si>
    <t>Determina n. 74 del 16.09.2022</t>
  </si>
  <si>
    <t>Acquisto telo copertura serra</t>
  </si>
  <si>
    <t>Determina n. 75 del 22.09.2022</t>
  </si>
  <si>
    <t>Acquisto di schede telefoniche PHONECARD</t>
  </si>
  <si>
    <t>Determina n. 76 del 23.09.2022</t>
  </si>
  <si>
    <t>Acquisto n. 1 toner stampante reparto</t>
  </si>
  <si>
    <t>Determina n. 77 del 26.09.2022</t>
  </si>
  <si>
    <t xml:space="preserve">Sostituzione di nuova pompa dosatrice presso la centrale termica </t>
  </si>
  <si>
    <t>Determina n. 78 del 30.09.2022</t>
  </si>
  <si>
    <t>Acquisto materiale informatico biblioteca detenuti</t>
  </si>
  <si>
    <t>Determina n. 79 del 03.10.2022</t>
  </si>
  <si>
    <t>Acquisto n.09 televisori per detenuti</t>
  </si>
  <si>
    <t>Determina n. 80 del 04.10.2022</t>
  </si>
  <si>
    <t>Sostituzione elettropompe di sollevamento acque cunicoli</t>
  </si>
  <si>
    <t>Determina n. 81 del 10.10.2022</t>
  </si>
  <si>
    <t xml:space="preserve">Acquisto materiale igienico sanitario </t>
  </si>
  <si>
    <t>Determina n. 82 del 10.10.2022</t>
  </si>
  <si>
    <t xml:space="preserve">Acquisto serrature di sicurezza camere di pernottamento </t>
  </si>
  <si>
    <t>Determina n. 83 del 18.10.2022</t>
  </si>
  <si>
    <t xml:space="preserve">Acquisto di n. 1 atomazzitore gestione erbe infestanti noccioleto </t>
  </si>
  <si>
    <t>Determina n. 84 del 18.10.2022</t>
  </si>
  <si>
    <t>Spostamento del container all'interno dell'istiuto</t>
  </si>
  <si>
    <t>Determina n. 85 del 21.10.2022</t>
  </si>
  <si>
    <t>Ripristino caditoie a bordo strada presso il noccioleto e tenimento agricolo</t>
  </si>
  <si>
    <t>Determina n. 86 del 25.10.2022</t>
  </si>
  <si>
    <t>Sorveglianza fisica protezione radiazioni inonizzanti apparecchio RX controllo pacchi presso ufficio colloqui</t>
  </si>
  <si>
    <t>Determina n. 87 del 21.10.2022</t>
  </si>
  <si>
    <t>Determina n. 88 del 26.10.2022</t>
  </si>
  <si>
    <t>Determina n. 89 del 02.10.2022</t>
  </si>
  <si>
    <t>Acquisto biglietteria aerea</t>
  </si>
  <si>
    <t>Determina n. 90 del 03.10.2022</t>
  </si>
  <si>
    <t>Determina n. 91 del 03.10.2022</t>
  </si>
  <si>
    <t>Acquisto di materiale idraulico</t>
  </si>
  <si>
    <t>Determina n. 92 del 03.11.2022</t>
  </si>
  <si>
    <t>Acquisto di cassette di pronto soccorso</t>
  </si>
  <si>
    <t>Determina n. 93 del 08.11.2022</t>
  </si>
  <si>
    <t xml:space="preserve">Acquisto biglietteria ferroviaria  </t>
  </si>
  <si>
    <t>Determina n. 94 del 09.11.2022</t>
  </si>
  <si>
    <t xml:space="preserve">Cambio pneumatici da estivi a invernali su vari automezzi </t>
  </si>
  <si>
    <t>Determina n. 95 del 09.11.2022</t>
  </si>
  <si>
    <t>Acquisto pneumatici invernali automezzo Fiat panda TG PP 423 AH</t>
  </si>
  <si>
    <t>Determina n. 96 del 09.11.2022</t>
  </si>
  <si>
    <t>Determina n. 97 del 09.11.2022</t>
  </si>
  <si>
    <t>Tagliando automezzo Fita Punto TG PP 237 AG</t>
  </si>
  <si>
    <t>Determina n. 98 del 09.11.2022</t>
  </si>
  <si>
    <t>Tagliando automezzo Fiat Scudo TG PP 485 AF</t>
  </si>
  <si>
    <t>Determina n. 99 del 09.11.2022</t>
  </si>
  <si>
    <t>Tagliando automezzo Fiat Ducato TG PP 386 AE</t>
  </si>
  <si>
    <t>Determina n. 100 del 09.11.2022</t>
  </si>
  <si>
    <t>Sostituzione Kit freni automezzo Fiat Scudo TG PP 485 AF</t>
  </si>
  <si>
    <t>Determina n. 101 del 09.11.2022</t>
  </si>
  <si>
    <t>Riparazione su carrozzeria automezzo TG PP 237 AG</t>
  </si>
  <si>
    <t>Determina n. 102 del 09.11.2022</t>
  </si>
  <si>
    <t>Tagliando automezzo TG PP 104 AF</t>
  </si>
  <si>
    <t>Determina n. 104 del 09.11.2022</t>
  </si>
  <si>
    <t>Manutenzione varia automezzo Fiat Combinato TG PP 386 AE</t>
  </si>
  <si>
    <t>Determina n. 105 del 09.11.2022</t>
  </si>
  <si>
    <t>Acquisto pneumatici automezzo Fiat Ducato TG PP 386 AE</t>
  </si>
  <si>
    <t>Determina n. 106 del 09.11.2022</t>
  </si>
  <si>
    <t xml:space="preserve">Ripristino funzionalità pozzo depurazione acque nere  </t>
  </si>
  <si>
    <t>Determina n. 107 del 10.11.2022</t>
  </si>
  <si>
    <t>Sostituzione materiale su gruppi elettrogeni</t>
  </si>
  <si>
    <t>Determina n. 108 del 15.11.2022</t>
  </si>
  <si>
    <t>Acquisto piastra ad induzione reparto semiliberi</t>
  </si>
  <si>
    <t>Determina n. 109 del 16.11.2022</t>
  </si>
  <si>
    <t xml:space="preserve">Acquisto sedie vari uffici </t>
  </si>
  <si>
    <t>Determina n. 110 del 17.11.2022</t>
  </si>
  <si>
    <t xml:space="preserve">Riparazione cicuna 4 fuochi </t>
  </si>
  <si>
    <t>Determina n. 111 del 24.11.2022</t>
  </si>
  <si>
    <t>Determina n. 112 del 30.11.2022</t>
  </si>
  <si>
    <t>Manutenzione autorespiratore</t>
  </si>
  <si>
    <t>Determina n. 113 del 02.12.2022</t>
  </si>
  <si>
    <t xml:space="preserve">Ripristino funzionalità linea telefonica detenuti </t>
  </si>
  <si>
    <t>Determina n. 114 del 06.12.2022</t>
  </si>
  <si>
    <t xml:space="preserve">Assistenza elettrica per interruzione rete Enel </t>
  </si>
  <si>
    <t>Determina n. 115 del 06.12.2022</t>
  </si>
  <si>
    <t xml:space="preserve">Acquisto biglietteria </t>
  </si>
  <si>
    <t>Determina n. 116 del 06.12.2022</t>
  </si>
  <si>
    <t>Acquisto e posa nebulizzatore area passeggio</t>
  </si>
  <si>
    <t>Determina n. 117 del 12.12.2022</t>
  </si>
  <si>
    <t>Acquisto materiale di cancelleria</t>
  </si>
  <si>
    <t>Determina n. 119 del 22.12.2022</t>
  </si>
  <si>
    <t>Istituti PENITENZIARI ALESSANDRIA</t>
  </si>
  <si>
    <t>servizio</t>
  </si>
  <si>
    <t>Servizio trasporto ARNONE Aldo con mezzo disabili a Torino per ricovero</t>
  </si>
  <si>
    <t>Fornitura MEPA di frigoriferi 3 e Congelatori 3 Sezioni Detentive CR</t>
  </si>
  <si>
    <t>riparazione n.2 Aprilia Pegaso vers. radio PP167 - PP170</t>
  </si>
  <si>
    <t>Riparazione n.2 telef. detenuti con fornitura di n.1 telef. Nuovo</t>
  </si>
  <si>
    <t>riparazione e manutenz. Trattore bcs blu</t>
  </si>
  <si>
    <t>Ritiro e smaltimento bombolette CR Giugno 2022</t>
  </si>
  <si>
    <t>Servizio di manutenzione ordinaria terzo responsabile CT Don soria e Iperclorizzatori e addolcitori</t>
  </si>
  <si>
    <t>Manutenzione ordinaria Ascensori e montacarichi anche disabili CR e CC</t>
  </si>
  <si>
    <t>Fornitura di forno e sfogliatrice laboratorio backery CR</t>
  </si>
  <si>
    <t>Fornitura di forno da 20 TGL Cucina detenuti CR</t>
  </si>
  <si>
    <t>Fornitura in opera di impastatrice a braccia tuffanti</t>
  </si>
  <si>
    <t>Servizio di spostamento linea telefonica Matricola CC Don Soria 14/07/2022</t>
  </si>
  <si>
    <t>Servizio di sistemazione linea telefonica detenuti 30/05/2022</t>
  </si>
  <si>
    <t>Servizio di ripristino funzionalità cancello carraio caserma con sostituzione interruttore</t>
  </si>
  <si>
    <t>Servizio di controllo dei raggi x emissioni macch controllo pacchi CR E CC</t>
  </si>
  <si>
    <t>Fornitura in opera di pezzi ricambio carrozzeria Fiat Bravo pp724AE</t>
  </si>
  <si>
    <t>servizio di ritiro dei materassi e guanciali in disuso dei detentui CR</t>
  </si>
  <si>
    <t>fornitura materiale vario II.PP.AL Giugno 2022</t>
  </si>
  <si>
    <t>Fornitura di materiale per agricola Cr Alessandria</t>
  </si>
  <si>
    <t>Fornitura n.1 lavasciuga CR AL</t>
  </si>
  <si>
    <t>Fornitura di transpallet e pale neve Agricola 2022</t>
  </si>
  <si>
    <t>Fornitura di materiale vario per agricola CR</t>
  </si>
  <si>
    <t>Integrazione per Fornitura in opera di nuovo piattello antiscavalcamento CC</t>
  </si>
  <si>
    <t>intervento di riparazione pelapatate Don Soria</t>
  </si>
  <si>
    <t>riparazione urgente frigo collab CR</t>
  </si>
  <si>
    <t>smaltimento 200307 rifiuti ingombranti LUG 2022  CC</t>
  </si>
  <si>
    <t>LAVORO</t>
  </si>
  <si>
    <t>Manutenzione straordinaria cortile sezione rtratt avanzato CR</t>
  </si>
  <si>
    <t>Fornitura in opera di pasticche freni discovery 797AE</t>
  </si>
  <si>
    <t>Fornitura di scivolo parte terminale per area colloqui esterni Detenuti Comuni CR</t>
  </si>
  <si>
    <t>Fornitura di tubazione GEBERIT per lavori in eeconomia Locale MOF</t>
  </si>
  <si>
    <t>Fornitura specchietto retrovisore Fiat Punto 240 AG</t>
  </si>
  <si>
    <t>tagliando periodico Fiat Talento 174AH fornitura pezzi di ricambio</t>
  </si>
  <si>
    <t>Servizio di duplicazione chiavi per II.PP. Alessandria</t>
  </si>
  <si>
    <t>Ritiro toner esausti CR E CC</t>
  </si>
  <si>
    <t>INTEGRAZIONE Fornitura in opera di pasticche freni discovery 797AE</t>
  </si>
  <si>
    <t>Zanzariera per porta cucina agenti su piazzale CR</t>
  </si>
  <si>
    <t>Armadi di sicurezza per contenimento bombolette GPL  sopravvitto</t>
  </si>
  <si>
    <t>fornitura materiale vario Mof Luglio 2022 II.PP. Alessandria</t>
  </si>
  <si>
    <t>Fornitura n.5 gazebo II.PP AL</t>
  </si>
  <si>
    <t>sostituzione UPS sala automazione CR</t>
  </si>
  <si>
    <t>Fornitura di attrezzature e materiale per cucina</t>
  </si>
  <si>
    <t>Fornitura in opera di nuova tubazione antincendio per rottura precedente CR</t>
  </si>
  <si>
    <t>Servizio di ripristino linea telefonica garitte Don Soria</t>
  </si>
  <si>
    <t>servizio di ritiro materiale ingombrante CC Don Soria</t>
  </si>
  <si>
    <t>Monitor sala regia Don Soria</t>
  </si>
  <si>
    <t>Servizio di sanificazione ambientale bagni CR E CC</t>
  </si>
  <si>
    <t>sostituzione pneumatici usurati con Fiat Punto 240AG</t>
  </si>
  <si>
    <t>integrazione riparazione trattore Pasquali CR</t>
  </si>
  <si>
    <t>Fornitura materiale edile MOF CR</t>
  </si>
  <si>
    <t>fornitura disco tagliaverdure cuc det com CR</t>
  </si>
  <si>
    <t>tagliando periodico su automezzo Jeep Renegade 650AG</t>
  </si>
  <si>
    <t>Fornitura in opera di vetro Sezione detentiva 1 blocco B Don Soria</t>
  </si>
  <si>
    <t xml:space="preserve">Fornitura apparati per abbattimento barriere architettoniche </t>
  </si>
  <si>
    <t>Fornitura disco abrasivo per pelapatate cucina detenuti CR</t>
  </si>
  <si>
    <t>Fornitura in opera di vetro laterale Fiat Talento 448AG</t>
  </si>
  <si>
    <t>Fornitura di anello chiusura per sistema di disinfezione COVID</t>
  </si>
  <si>
    <t>Oda per fornitura di ventilatori a parete sezioni detentive CR ECC</t>
  </si>
  <si>
    <t xml:space="preserve">Fornitura di fornetto per as </t>
  </si>
  <si>
    <t>Fornitura di Carta A4 Per II.PP Alessandria</t>
  </si>
  <si>
    <t>Ripristino linea telefonica garitte Don Soria INTEGRAZIONE</t>
  </si>
  <si>
    <t>Fornitura in opera di cremagliere per apertura tetto serre grandi CR</t>
  </si>
  <si>
    <t>Fornitura in opera di tubatura per raddoppio linea acqua da pozzo a Casa Reclusione AL</t>
  </si>
  <si>
    <t>Manutenzione straordinaria tetto palazzina NTP CR Alessandria</t>
  </si>
  <si>
    <t>fornitura ventilatore motore frigorifero Cuucina detenuti collabCR</t>
  </si>
  <si>
    <t>Servizio di ricerca e soluzione guasto forno cucian colalb CR</t>
  </si>
  <si>
    <t>Servizio di derattizzazione meccanica su tettoia Don Soria CC</t>
  </si>
  <si>
    <t>Cancelleria scuola detenuti CR E CC</t>
  </si>
  <si>
    <t>stampe a colori progetti</t>
  </si>
  <si>
    <t>Riparazione porta scorrevole su automezzo Iveco pp564AD</t>
  </si>
  <si>
    <t>Sopralluogo riparazione pentolone cucina detenuti Don Soria</t>
  </si>
  <si>
    <t>riparazione attrezzi e mezzi agricoli CR</t>
  </si>
  <si>
    <t>ripristino funzionamento PC sala automazione interna CR</t>
  </si>
  <si>
    <t>Revisione annuale su automezzi Pol.Pen</t>
  </si>
  <si>
    <t>riparazione FAP Fiat scudo 308AF</t>
  </si>
  <si>
    <t>riparazione fiat punto 750AC</t>
  </si>
  <si>
    <t>Fornitura semenze e piantine per prog Agricola CR</t>
  </si>
  <si>
    <t>Fornitura di box in alluminio completo di ancoraggi</t>
  </si>
  <si>
    <t>Fornitura di etichettatrici elettroniche per scuola Detentui CR E CC</t>
  </si>
  <si>
    <t>Fornitua di stivali DPI per cucina detenuti Comuni Cr</t>
  </si>
  <si>
    <t>Forn in opera di vetri per celle sezioni e palestra Don Soria</t>
  </si>
  <si>
    <t>sostituzione alternatore Fiat Bravo 724AE</t>
  </si>
  <si>
    <t>Fornitura in opera di interuttori e magnetotrmici Serra grande CR</t>
  </si>
  <si>
    <t>riparazione urto carrozzeria fianco sx R. Master 038AG</t>
  </si>
  <si>
    <t>riparazione impianto elettrico su Fiat Ducato PP022AF</t>
  </si>
  <si>
    <t>Fornitura di materiale antincendio per corso VVFF anno 2022 CR E CC</t>
  </si>
  <si>
    <t>fornitura n.1 carrello portapacchi casellario CR</t>
  </si>
  <si>
    <t>ODA Fornitura materiale idraulico per lavori MOF CR AL</t>
  </si>
  <si>
    <t>Fornitura ventilatori a soffitto Agosto 2022 CR AL</t>
  </si>
  <si>
    <t>Corso antincendio ed esami presso i vigili del fuoco aless CR E CC</t>
  </si>
  <si>
    <t>fornitura materiale vario MOF Agosto 2022</t>
  </si>
  <si>
    <t>Fornitura di estintori e bombole per esame corso rischio incendio</t>
  </si>
  <si>
    <t>Fornitura di smalto Certificato HACCP per laboratorio Bistrot CR</t>
  </si>
  <si>
    <t>Fornitura di cancelelria e toner per scuola Det. II.PP. Alessandria</t>
  </si>
  <si>
    <t>Integrazione riparazioni moto Aprilia Pegaso Pol Pen</t>
  </si>
  <si>
    <t>n.2 Interventi spurgo fosse settiche e tratto fognario Sezione Circondariale AL</t>
  </si>
  <si>
    <t>Fornitura materiale elettrico per MOF Ottobre 2022 Casa Reclusione AL</t>
  </si>
  <si>
    <t>fornitura in opera livree, lucidatura totale e sostituzione pannello porta Alfa Romeo 967AF</t>
  </si>
  <si>
    <t>intervento di riparazione sbarra automatica ingresso Block House e sostituzione chiudi porta cancello pedonale CR</t>
  </si>
  <si>
    <t>Riparazione monta lettighe ascensori CR AL</t>
  </si>
  <si>
    <t>Fornitura di allarme rilevamento GPL Cucina Detenuti Comuni CR</t>
  </si>
  <si>
    <t xml:space="preserve">Fornitura di materiale elettronico per sistema di videosorveglianza Cortili Passeggi AS CR </t>
  </si>
  <si>
    <t>Fornitura mat. Elettrico MOF Sez. Circondariale</t>
  </si>
  <si>
    <t>fornitura ricambi lavasciuga cucina det. CR</t>
  </si>
  <si>
    <t>Fornitura annuale generi alimentari aproteici detenuto CR AL 2022</t>
  </si>
  <si>
    <t>SERVIZI</t>
  </si>
  <si>
    <t>integrazione lavori di sostituzione centralina Fiat Punto 750AC</t>
  </si>
  <si>
    <t>Fornitura di attrezzatura per cucina detentui CR</t>
  </si>
  <si>
    <t>Forrnitura Di cappa per cucina detenuti Art 21</t>
  </si>
  <si>
    <t>Servizio di biglietteria treno per missione Roma Orecchia- Ioppolo</t>
  </si>
  <si>
    <t>Fornitura di materassini e cyclette per palestra detenuti II.PP</t>
  </si>
  <si>
    <t>fornitura di Prodotti per corso Pittura Detenuti CR AL</t>
  </si>
  <si>
    <t>Fornitura testi scuola det. 2022/23 II.PP. AL</t>
  </si>
  <si>
    <t>Fornitura sementi per agricola AS Cr</t>
  </si>
  <si>
    <t>intervento di pulizia canna fumaria essiccatoio lavanderia detenuti Don Soria</t>
  </si>
  <si>
    <t>equilibrature,convergenza Fiat Ducato 777AG</t>
  </si>
  <si>
    <t>Fornitura in opera di parte di tubazione antincendio ad acqua CR</t>
  </si>
  <si>
    <t>riparazione paraurti posteriore dx F. Punto 240AG</t>
  </si>
  <si>
    <t>fornitura n.5 dischi tritacarne cucina det. Don Soria</t>
  </si>
  <si>
    <t>Fornitura di attrezzature per palestra riabilitativa Detenuti CC</t>
  </si>
  <si>
    <t>Fornitura di palle mediche per palestra riabilitativa CC Alessandria</t>
  </si>
  <si>
    <t>Fornitura di spalliera svedese per palestra riabilitativa CC</t>
  </si>
  <si>
    <t>Fornitura di Attrezzatura specialistica riabilitativa palestra riabilitativa CC</t>
  </si>
  <si>
    <t xml:space="preserve">Fornitura materiale palestra riabilitativa arredo </t>
  </si>
  <si>
    <t>riparazione lavatrice Primus lavanderia det. CR</t>
  </si>
  <si>
    <t>Fornitura in opera di montascale per abbattimento barriere architettoniche CC e CR</t>
  </si>
  <si>
    <t>Fornitura in opera di scongelatore per cucina detenuti CC</t>
  </si>
  <si>
    <t>Fornitura di materiale per agricola AS Cr Alessandria</t>
  </si>
  <si>
    <t>esami ematici personale Pol.Pen CR</t>
  </si>
  <si>
    <t>Servizio di smontaggioe rimontaggio gabbia di faraday su tetto Nucleo Trad CR</t>
  </si>
  <si>
    <t>Oda Fornitura telef. detenuti e n.3 da ricondizionare Don Soria</t>
  </si>
  <si>
    <t>Fornitura integrativa di carico e scarico acqua laboratorio Bi</t>
  </si>
  <si>
    <t>Fornitura di rubinetto per CC Don Soria</t>
  </si>
  <si>
    <t>Servizio ambulanza disabili trasporto detentuo</t>
  </si>
  <si>
    <t xml:space="preserve">Impianto elettrico per montaggio montascale nuovi Abb Barriere Architettoniche CR </t>
  </si>
  <si>
    <t xml:space="preserve">Impianto elettrico per montaggio montascale nuovo Abb Barriere Architettoniche CC </t>
  </si>
  <si>
    <t>Attrezzature da cucina per mensa Agenti CR E CC</t>
  </si>
  <si>
    <t>Fornit in opera di linee elttriche per nuove attr Cucine Mensa Agenti CR E CC</t>
  </si>
  <si>
    <t>Fornitura in opera di 5 porte per cucina detenuti comuni CC</t>
  </si>
  <si>
    <t>Trasporto detenuto CARIGNANO Roberto</t>
  </si>
  <si>
    <t xml:space="preserve">Servizio di montaggio pav in gomma palestra detenuti CR </t>
  </si>
  <si>
    <t>Revisione del FIAT Scudo 308AF</t>
  </si>
  <si>
    <t>Collaudo delle moto NTP PEGASo 167 e 170</t>
  </si>
  <si>
    <t>Fornitura biglietti treno Comandante ABOSSIDA Milano Pescara A/R</t>
  </si>
  <si>
    <t>Fornitura in urgenza di materiale tinteggiatura Camere Detentive Don Soria</t>
  </si>
  <si>
    <t>Fornitura in opera di linea elettrica cappa cucina Art. 21</t>
  </si>
  <si>
    <t>Fornitura di materiale scolastico scuola detenuti</t>
  </si>
  <si>
    <t>Fornitura di materiale vario per piccoli interventi su autovetture NTP</t>
  </si>
  <si>
    <t>Manutenzione ordinaria impianti antincendio 2022-2023 CR E CC</t>
  </si>
  <si>
    <t>Fornitura in opera di pneumatici con sistema roadgard</t>
  </si>
  <si>
    <t>Fornitura di sistema sbarazzo vassoi per self service nuovo CC Don Soria</t>
  </si>
  <si>
    <t>Fornitura in opera di serramento 3B in alluminio e vetro sez Agorà</t>
  </si>
  <si>
    <t>Servizio di sistemazione Linea Dispensa 234 Don Soria</t>
  </si>
  <si>
    <t>Cancelleria per scuola detenuti</t>
  </si>
  <si>
    <t>Fornitura di vitto aproteico per detenuto</t>
  </si>
  <si>
    <t>Sistemazione bilancia a bilico locale sopravvitto</t>
  </si>
  <si>
    <t>Fornitura di due bancali di sale antighiaccio</t>
  </si>
  <si>
    <t>Fornitura di tamponi per controllo infez COVID</t>
  </si>
  <si>
    <t>Fornitura di Sistema di videoconferenza con webcam</t>
  </si>
  <si>
    <t>Fornitura di materiale vario mese di ott e Novem Mondo Brico</t>
  </si>
  <si>
    <t>Fornitura di addobbi natalizi per sezioni detentive II.PP. Al</t>
  </si>
  <si>
    <t>Veneziane per zona relax CR alessandria</t>
  </si>
  <si>
    <t xml:space="preserve">Fornitura in opera veneziane per uffici CR e CC </t>
  </si>
  <si>
    <t>Servizio di abilitazione alla guida del trattore in sicurezza oper detenuti</t>
  </si>
  <si>
    <t>Proroga per servizio manutenzione antincendio II.PP CC</t>
  </si>
  <si>
    <t>Fornitura in urgenza di sacchi immon e spugnette pulizia sez detent</t>
  </si>
  <si>
    <t>Fornitura di scarpe e stivali da cucina CR E CC</t>
  </si>
  <si>
    <t>Fornitura di vestiario DPI per addetti prog agricola</t>
  </si>
  <si>
    <t>Sistemazione forno con pezzi di ricambio</t>
  </si>
  <si>
    <t>Fornitura in opera candelette accensione forno GPL CR</t>
  </si>
  <si>
    <t>Fornitura di buoni pasto elettronici</t>
  </si>
  <si>
    <t>Fornitura di tavoli da ping pong per esterno CR ECC</t>
  </si>
  <si>
    <t>Fornitura in opera di murales per Agorà</t>
  </si>
  <si>
    <t>Fornitura tessere telefoniche per detentui CR ECC</t>
  </si>
  <si>
    <t>Fornitura di ventilatori a parete per sezioni Detentive</t>
  </si>
  <si>
    <t>Fornitura Carta A4</t>
  </si>
  <si>
    <t>Fornitura Carta A3</t>
  </si>
  <si>
    <t>Fornitura chiavi duplicate per II.PP. Alessandria CR E CC</t>
  </si>
  <si>
    <t>Fornitura di affettatrice per mensa agenti</t>
  </si>
  <si>
    <t>Fornitura attrezzatura minuta per cuicna mensa agenti CR E CC URGENTE</t>
  </si>
  <si>
    <t>Fornitura di cancellerioa e chiavette UsB</t>
  </si>
  <si>
    <t>Fornitura di cemento e colla piastrelle Mof CR</t>
  </si>
  <si>
    <t>Fornitura di materiale per tinteggiatura Sezione Agorà</t>
  </si>
  <si>
    <t>Fornitura ad integrazione di pavimentazione in gomma palestra riabilitativa CC</t>
  </si>
  <si>
    <t>Fornitura di pneumatici discovery 797 Roadgard</t>
  </si>
  <si>
    <t>Servizio di spurgo fossa grassi CR Alessandria</t>
  </si>
  <si>
    <t>Fornitura di due canestri basket per muro</t>
  </si>
  <si>
    <t>Forn fotocop in Convenzione Consip per Uff Direzione e Uffici Interni CR</t>
  </si>
  <si>
    <t>Tagliando Renault 038AG fornitura pezzi ricambio</t>
  </si>
  <si>
    <t xml:space="preserve">Fornitura di materiale per NTP </t>
  </si>
  <si>
    <t>Fornitura di vetri per sezioni e celle CR E CC</t>
  </si>
  <si>
    <t>Casa Circondariale di AOSTA</t>
  </si>
  <si>
    <t xml:space="preserve"> Casa Circondariale di GENOVA MARASSI</t>
  </si>
  <si>
    <t>Determina nr. 94 - servizi</t>
  </si>
  <si>
    <t>Servizio Medico Competente D.Lgs. 81/2008 Detenuti dal 01/05/2022 al 31/05/2022</t>
  </si>
  <si>
    <t>Determina nr. 95 - lavori</t>
  </si>
  <si>
    <t>AFFIDAMENTO  DIRETTO VERIFICA PERIODICA IMPIANTI ASCENSORI</t>
  </si>
  <si>
    <t>Determina nr. 96 - servizi</t>
  </si>
  <si>
    <t>Servizio Medico Competente D.Lgs. 81/2008 Personale Polizia Penitenziaria Funzioni Centrali dal 01/05/2022 al 31/05/2022</t>
  </si>
  <si>
    <t>Determina nr. 97 - fornitura</t>
  </si>
  <si>
    <t>Duplicazioni chiavi istituto</t>
  </si>
  <si>
    <t>Determina nr. 98 - lavori</t>
  </si>
  <si>
    <t xml:space="preserve">A RATIFICA INTERVENTO EFFETTUATO IN DATA 12.04.2022 </t>
  </si>
  <si>
    <t>Determina nr. 99 - fornitura</t>
  </si>
  <si>
    <t xml:space="preserve">Affidamento diretto TDA 3054394 per fornitura materiale igienico sanitario per det </t>
  </si>
  <si>
    <t>Determina nr. 100 - fornitura</t>
  </si>
  <si>
    <t>Affidamento diretto TDA 3054155 per fornitura di attrezzatura palestra det</t>
  </si>
  <si>
    <t>Determina nr. 101 - lavori</t>
  </si>
  <si>
    <t xml:space="preserve">Consuntivo al 30/06/2022 per interventi ascensori </t>
  </si>
  <si>
    <t>Determina nr. 102 - lavori</t>
  </si>
  <si>
    <t>Affidamento diretto sostituzione quadro manovra impianto ascensore 1° sezione</t>
  </si>
  <si>
    <t>Determina nr. 103 - fornitura</t>
  </si>
  <si>
    <t>Affidamento diretto TDA 3087831 fornitura 25 Televisori Prison Mode per popolazione detenuta</t>
  </si>
  <si>
    <t>Determina nr. 104- fornitura</t>
  </si>
  <si>
    <t>Affidmanto diretto TDA 3120049 FORNITURA CARTA E MINUTERIE PER SCUOLA DETENUTI</t>
  </si>
  <si>
    <t>Determina nr. 105 - lavori</t>
  </si>
  <si>
    <t>Affidamento diretto verifica straordinaria impianti ascensori 2° e 4° sezione – ai sensi art 13 DPR 162/99</t>
  </si>
  <si>
    <t>Determina nr. 106 - servizi</t>
  </si>
  <si>
    <t>Affidamento diretto monitoraggio microbiologico annuale Legionella</t>
  </si>
  <si>
    <t>Determina nr. 107- fornitura</t>
  </si>
  <si>
    <t>Affidamento diretto fornitura vario materiale lavori MOF</t>
  </si>
  <si>
    <t>Determina nr. 108- lavori</t>
  </si>
  <si>
    <t>Affidamento diretto intervento manutenzione impianto montacarichi mensa – intervento del 02/05/2022</t>
  </si>
  <si>
    <t>Determina nr. 109- lavori</t>
  </si>
  <si>
    <t>Affidamento diretto per ritiro e smaltimento rifiuti vari - Giugno 2022</t>
  </si>
  <si>
    <t>Determina nr. 110- fornitura</t>
  </si>
  <si>
    <t>Affidamento diretto TDA 3129061 Fornitura tunnel magazzino vitto sopravvitto</t>
  </si>
  <si>
    <t>Determina nr. 111- lavori</t>
  </si>
  <si>
    <t xml:space="preserve">Affidamento diretto intervento spurgo fognatura </t>
  </si>
  <si>
    <t>Determina nr. 112- fornitura</t>
  </si>
  <si>
    <t>Convenzione ENERGIA ELETTRICA 19 Lotto 7 Liguria/Sardegna ENEL ENERGIA SPA</t>
  </si>
  <si>
    <t>Determina nr. 113 - fornitura</t>
  </si>
  <si>
    <t>Affidamento diretto fornitura lamiera per messa in sicurezza porta sala video conferenze</t>
  </si>
  <si>
    <t>Determina nr. 114 - lavori</t>
  </si>
  <si>
    <t>Affidamento diretto installazione tubazione provvisoria cucina detenuti temporanea presso centro cottura</t>
  </si>
  <si>
    <t>Determina nr. 115 - fornitura</t>
  </si>
  <si>
    <t>Affidamento diretto per fornitura n. 5200 buste in carta per alimenti ruota pranzi colloqui detenuti</t>
  </si>
  <si>
    <t>Determina nr. 116 - lavori</t>
  </si>
  <si>
    <t>Affidamento diretto fornitura 2160 buste di carta per alimenti per ruota pranzi colloqui detenuti</t>
  </si>
  <si>
    <t>Determina nr. 117 - servizi</t>
  </si>
  <si>
    <t>Affidamento diretto servizio Corso di Formazione detenuti qualifica Operaio Edile Comune</t>
  </si>
  <si>
    <t>Determina nr. 118 - servizi</t>
  </si>
  <si>
    <t>Affidamento diretto servizio Corso di Formazione detenuti qualifica Installatore e Manutentore Impianti</t>
  </si>
  <si>
    <t>Determina nr. 119 - lavori</t>
  </si>
  <si>
    <t>Affidamento diretto interventi su impianti ascensori 2° e 4° sezione (interventi del 21/07/22 e 22/07/22)</t>
  </si>
  <si>
    <t>Determina nr. 120 - lavori</t>
  </si>
  <si>
    <t>Affidamento diretto interventi di sanificazione per covid aree colloqui giugno 2022</t>
  </si>
  <si>
    <t>Determina nr. 121 - fornitura</t>
  </si>
  <si>
    <t>Affidamento diretto per fornitura gruppo di valvole ascensore 1° sezione detentiva</t>
  </si>
  <si>
    <t>Determina nr. 122 - lavori</t>
  </si>
  <si>
    <t>Affidamento diretto interventi sulle attrezzature della cucina detenuti mese di luglio 2022</t>
  </si>
  <si>
    <t>Determina nr. 123 - lavori</t>
  </si>
  <si>
    <t>Affidamento diretto interventi sulle attrezzature della cucina detenuti provvisoria c/o centro cottura</t>
  </si>
  <si>
    <t>Determina nr. 124 - fornitura</t>
  </si>
  <si>
    <t>Affidamento diretto Oda N.6904290 per fornitura materiale informatico per aule scolastiche detenuti UPS</t>
  </si>
  <si>
    <t>Determina nr. 125 - fornitura</t>
  </si>
  <si>
    <t>Affidamento diretto ODA N.6904397 per fornitura materiale informatico per aule scolastiche detenuti DDR4</t>
  </si>
  <si>
    <t>Determina nr. 126 - servizi</t>
  </si>
  <si>
    <t>Servizio Medico Competente D.Lgs. 81/2008 Personale Polizia Penitenziaria Funzioni Centrali dal 01/06/2022 al 31/07/2022</t>
  </si>
  <si>
    <t>Determina nr. 127 - servizi</t>
  </si>
  <si>
    <t>Servizio Medico Competente D.Lgs. 81/2008  Detenuti dal 01/06/2022 al 31/07/2022</t>
  </si>
  <si>
    <t>Determina nr. 128 - fornitura</t>
  </si>
  <si>
    <t>Affidamento diretto a ratifica per  fornitura vario materiale per separazione locale centro cottura</t>
  </si>
  <si>
    <t>Determina nr. 129 - lavori</t>
  </si>
  <si>
    <t>Affidamento diretto interventi fabbro varie sezioni detentive fino al 31/07/2022</t>
  </si>
  <si>
    <t>Determina nr. 130 - lavori</t>
  </si>
  <si>
    <t>Affidamento diretto interventi di disinfezione da covid-19 aree colloqui luglio 2022</t>
  </si>
  <si>
    <t>Determina nr. 131- lavori</t>
  </si>
  <si>
    <t>Affidamento diretto interventi di disinfestazione e disinfezione  luglio 2022</t>
  </si>
  <si>
    <t>Determina nr. 132 - fornitura</t>
  </si>
  <si>
    <t>Affidamento diretto TDA 3158787 fornitura DPI per corsi di formazione detenuti (operaio edile e installatore impianti)</t>
  </si>
  <si>
    <t>Determina nr. 133 - fornitura</t>
  </si>
  <si>
    <t>Affidamento diretto TDA 3162177 fornitura N.20 Telefoni cordless per coordinatori aule scolastiche det</t>
  </si>
  <si>
    <t>Determina nr. 134 - lavori</t>
  </si>
  <si>
    <t>Determina nr. 135 - fornitura</t>
  </si>
  <si>
    <t>Affidamento diretto fornitura lucchetti porte cucina provvisoria – teli in plastica per coprire carrelli porta vitto</t>
  </si>
  <si>
    <t>Determina nr. 136 - fornitura</t>
  </si>
  <si>
    <t>Affidamento diretto forniture n. 30 cappottine pluvio x det. lavoranti cucina e n. 10 per  pers.le PP cucina</t>
  </si>
  <si>
    <t>Determina nr. 137 - lavori</t>
  </si>
  <si>
    <t>Affidamento diretto consuntivo intervento del 20/06/2022 4° e 5° sezione</t>
  </si>
  <si>
    <t>Determina nr. 138 - lavori</t>
  </si>
  <si>
    <t>Affidamento diretto interventi di disinfezione da covid-19 aree colloqui agosto 2022</t>
  </si>
  <si>
    <t>Determina nr. 139 - lavori</t>
  </si>
  <si>
    <t>Affidamento diretto interventi di disinfestazione e disinfezione  agosto 2022</t>
  </si>
  <si>
    <t>Determina nr. 140 - servizi</t>
  </si>
  <si>
    <t>Servizio Medico Competente D.Lgs. 81/2008  Detenuti dal 01/08/2022 al 31/08/2022</t>
  </si>
  <si>
    <t>Determina nr. 141 - lavori</t>
  </si>
  <si>
    <t>Affidamento diretto esame e ricerca avaria per riparazione cancelli automatizzati di sbarramento 1° sezione</t>
  </si>
  <si>
    <t>Determina nr. 142 - fornitura</t>
  </si>
  <si>
    <t>Affidamento diretto fornitura DPI – n. 30 caschi antinfortunistica + tappi antirumore per corsi formazione operaio edile e manutentore impianti</t>
  </si>
  <si>
    <t>Determina nr. 143 - fornitura</t>
  </si>
  <si>
    <t>Affidamento diretto TDA 3207197 Fornitura monitor 43pollici per sala regia</t>
  </si>
  <si>
    <t>Determina nr. 144 - fornitura</t>
  </si>
  <si>
    <t>Affidamento diretto TDA 3228290 Fornitura 5 Frigoriferi per Sezioni detentive</t>
  </si>
  <si>
    <t>Determina nr. 145 - fornitura</t>
  </si>
  <si>
    <t>Affidamento diretto a ratifica del vario materiale mof acquistato in data 16.09.2022</t>
  </si>
  <si>
    <t>Determina nr. 146 - fornitura</t>
  </si>
  <si>
    <t>Affidamento ODA 6963253 per fornitura N.12 Telefoni antivandalo detenuti</t>
  </si>
  <si>
    <t>Determina nr. 147 - fornitura</t>
  </si>
  <si>
    <t>Affidamento ODA 6972248 per fornitura di attrezzatura sportiva per palestra detenuti</t>
  </si>
  <si>
    <t>14/10/20022</t>
  </si>
  <si>
    <t>Determina nr. 148 - lavori</t>
  </si>
  <si>
    <t>Affidamento diretto interventi di disinfezione da covid-19 aree colloqui settembre 2022</t>
  </si>
  <si>
    <t>Determina nr. 149 - lavori</t>
  </si>
  <si>
    <t>Affidamento diretto interventi di disinfestazione e disinfezione  settembre 2022</t>
  </si>
  <si>
    <t>Determina nr. 150 - fornitura</t>
  </si>
  <si>
    <t>Affidamento Prot 0024849 del 10/10/22 fornitura materiale sportivo ricreativo per detenuti</t>
  </si>
  <si>
    <t>Determina nr. 151 - fornitura</t>
  </si>
  <si>
    <t>Affidamento diretto fornitura materiale edile per corso di formazione per operaio edile comune</t>
  </si>
  <si>
    <t>Determina nr. 152 - lavori</t>
  </si>
  <si>
    <t>Affidamento diretto per ripristino telecamere 38 – 19 – passeggi  - 5°  sezione</t>
  </si>
  <si>
    <t>Determina nr. 153 - lavori</t>
  </si>
  <si>
    <t>affidamento diretto a ratifica intervento del 10.08.2022 su sistemi di telefonia detenuti</t>
  </si>
  <si>
    <t>Determina nr. 154 - lavori</t>
  </si>
  <si>
    <t>Affidamento ritiro e smaltimento rifiuti Settembre 2022 (RDO n° 2324630)</t>
  </si>
  <si>
    <t>Determina nr. 155 - lavori</t>
  </si>
  <si>
    <t>Affidamento diretto interventi attrezzature cucina detenuti</t>
  </si>
  <si>
    <t>Determina nr. 156 - lavori</t>
  </si>
  <si>
    <t>Affidamento diretto vari interventi linee telefoniche dell’Istituto al 15/09/2022</t>
  </si>
  <si>
    <t>Determina nr. 157 - fornitura</t>
  </si>
  <si>
    <t>Affidamento diretto TDA 3221670 per fornitura mat igiene ambientale e personale</t>
  </si>
  <si>
    <t>Determina nr. 158 - fornitura</t>
  </si>
  <si>
    <t>Affidamento diretto TDA 3228620 per fornitura n.5 congelatori orizzontali per sezioni detentive</t>
  </si>
  <si>
    <t>Determina nr. 159 - lavori</t>
  </si>
  <si>
    <t>Affidamento diretto TDA 3214903 per forntiura Impianto condizionamento nuova caserma agenti</t>
  </si>
  <si>
    <t>Determina nr. 160 - lavori</t>
  </si>
  <si>
    <t>Affidamento diretto TDA 3215061 per fornitura miscelatore elettronico disinfezione termica legionella</t>
  </si>
  <si>
    <t>Determina nr. 161 - fornitura</t>
  </si>
  <si>
    <t>Affidamento diretto fornitura vario materiale cucina detenuti provvisoria c/o centro cottura</t>
  </si>
  <si>
    <t>Determina nr. 162 - fornitura</t>
  </si>
  <si>
    <t>Determina nr. 163 - fornitura</t>
  </si>
  <si>
    <t>Affidamento diretto per fornitura materiale idraulico per corso di formazione di termoidraulica per detenuti</t>
  </si>
  <si>
    <t>Determina nr.164 - lavori</t>
  </si>
  <si>
    <t>Affidamento diretto smontaggio cella frigorifera cucina detenuti</t>
  </si>
  <si>
    <t>Determina nr. 165 - lavori</t>
  </si>
  <si>
    <t>INTERVENTO SU SISTEMA ACCESSI PRESENZE MENSA AGENTI</t>
  </si>
  <si>
    <t>Determina nr. 166 - fornitura</t>
  </si>
  <si>
    <t>OdA 7002243 Fornitura cancelleria per scuola detenuti</t>
  </si>
  <si>
    <t>25/10/20222</t>
  </si>
  <si>
    <t>Determina nr. 167 - fornitura</t>
  </si>
  <si>
    <t>Affidamento per Fornitura materiale idraulico per corso formazione termoidraulica detenuti</t>
  </si>
  <si>
    <t>Determina nr. 168 - lavori</t>
  </si>
  <si>
    <t>Affidamento fornitura motore II porta ingresso istituto.</t>
  </si>
  <si>
    <t>Determina nr. 169 - lavori</t>
  </si>
  <si>
    <t>Smaltimento apparecchiatura controllo pacchi raggi X</t>
  </si>
  <si>
    <t>Determina nr. 170 - forniture</t>
  </si>
  <si>
    <t>FORNITURA STAMPANTI PER SCUOLA DETENUTI CONVENZIONE CONSIP 19 LOTTO 1</t>
  </si>
  <si>
    <t>Determina nr. 171 - forniture</t>
  </si>
  <si>
    <t>FORNITURA CELLA FRIGO CUCINA DET TDA 3253783</t>
  </si>
  <si>
    <t>Determina nr. 172 - fornitura</t>
  </si>
  <si>
    <t>Affidamento TDA 3256826 per fornitura cordless per vari uffici istituto</t>
  </si>
  <si>
    <t>Determina nr. 173 - servizi</t>
  </si>
  <si>
    <t>Affidamento TDA 3261181 per Indagini strutturali su elementi lignei copertura tetto IV sezione</t>
  </si>
  <si>
    <t>Determina nr. 174 - fornitura</t>
  </si>
  <si>
    <t>ODA 6995254 per Fornitura Toner stampanti scuola detenuti</t>
  </si>
  <si>
    <t>Determina nr. 175 - fornitura</t>
  </si>
  <si>
    <t>Affidamento per fornitura materiale per attività pratica corso operaio edile comune</t>
  </si>
  <si>
    <t>Determina nr. 176 - fornitura</t>
  </si>
  <si>
    <t>Determina nr. 177 - lavori</t>
  </si>
  <si>
    <t>Affidamento diretto consuntivo vari interventi su impianto elettrico Istituto</t>
  </si>
  <si>
    <t>Determina nr. 178 - lavori</t>
  </si>
  <si>
    <t>Affidamento per sostituzione porte rei cucina det TDA 3268664</t>
  </si>
  <si>
    <t>Determina nr. 179 - lavori</t>
  </si>
  <si>
    <t>Affidamento per fornitura vario materiale per estintori - antincendio TDA 3267556</t>
  </si>
  <si>
    <t>Determina nr. 180 - lavori</t>
  </si>
  <si>
    <t>Affidamento diretto consuntivo intervento del 24/10/22 ascensori 2° sezione</t>
  </si>
  <si>
    <t>Determina nr. 181 - lavori</t>
  </si>
  <si>
    <t>Affidamento diretto interventi di disinfezione da covid-19 aree colloqui ottobre 2022</t>
  </si>
  <si>
    <t>Determina nr. 182 - lavori</t>
  </si>
  <si>
    <t>Affidamento per manutenzione attrezzature cucina detenuti  MESE LUGLIO 2022</t>
  </si>
  <si>
    <t>Determina nr. 183 - lavori</t>
  </si>
  <si>
    <t>Affidamento per manutenzione attrezzature cucina detetenuti MESE SETTEMBRE 2022</t>
  </si>
  <si>
    <t>Determina nr. 184 - servizi</t>
  </si>
  <si>
    <t>Servizio Medico Competente D.Lgs. 81/2008  Detenuti dal 01/09/2022 al 30/09/2022</t>
  </si>
  <si>
    <t>Determina nr. 185 - forniture</t>
  </si>
  <si>
    <t>Affidamento per fornitura N.50 TV prison mode TDA 3276893</t>
  </si>
  <si>
    <t>Determina nr. 186 - lavori</t>
  </si>
  <si>
    <t>Affidamento ritiro e smaltimento rifiuti Ottobre 2022 (RDO n° 2324630)</t>
  </si>
  <si>
    <t>Determina nr. 187 - lavori</t>
  </si>
  <si>
    <t>Affidamento diretto consuntivo interventi sistema accessi presente presso Casa Circondariale Genova Marassi</t>
  </si>
  <si>
    <t>Determina nr. 188 - lavori</t>
  </si>
  <si>
    <t>Affidamento diretto consuntivo intervento urgente per il ripristino illuminazione cucina det PROVVISORIA</t>
  </si>
  <si>
    <t>Determina nr. 189 - servizi</t>
  </si>
  <si>
    <t>Servizio di medico competente D.Lgs. 81/2008 Detenuti dal 01/10/2022 al 31/10/2022</t>
  </si>
  <si>
    <t>Determina nr. 190 - servizi</t>
  </si>
  <si>
    <t>Servizio di medico competente D.Lgs. 81/2008 Personale dal 01/10/2022 al 31/10/2022</t>
  </si>
  <si>
    <t>Determina nr. 191 - lavori</t>
  </si>
  <si>
    <t xml:space="preserve">Affidamento diretto cabina di trasformazione MT-Bt -manutenzione straordinaria </t>
  </si>
  <si>
    <t>Determina nr. 192 - lavori</t>
  </si>
  <si>
    <t xml:space="preserve"> Affidamento intervento passeggi II sezione: giunto di dilatazione</t>
  </si>
  <si>
    <t>Determina nr. 193 - forniture</t>
  </si>
  <si>
    <t>Affidamento diretto per fornitura 3 Codici Penali e 6 Codici Diritto Penitenziario</t>
  </si>
  <si>
    <t>Determina nr. 194 - forniture</t>
  </si>
  <si>
    <t>ACCORDO QUADRO PER BUONI CARBURANTE ODA 7037661</t>
  </si>
  <si>
    <t>Determina nr. 195 - lavori</t>
  </si>
  <si>
    <t>INTERVENTO SU TOTEM VERSAMENTI UFFICIO COLLOQUI</t>
  </si>
  <si>
    <t>Determina nr. 196 - forniture</t>
  </si>
  <si>
    <t>FORNITURA NR 1 TELEFONO ANTI VANDALO PER DETENUTI</t>
  </si>
  <si>
    <t>Determina nr. 197 - forniture</t>
  </si>
  <si>
    <t>FORNITURA NR 13 APPARECCHIATURE METAL DETECTOR TDA 3311241</t>
  </si>
  <si>
    <t>Determina nr. 198 - forniture</t>
  </si>
  <si>
    <t>Affidamento per fornitura di materiale vario antincendio</t>
  </si>
  <si>
    <t>Determina nr. 199 - forniture</t>
  </si>
  <si>
    <t>Affidamento per fornitura guanti in nitrile senza polvere misura X e XL</t>
  </si>
  <si>
    <t>Determina nr. 200 - forniture</t>
  </si>
  <si>
    <t>Affidamento per fornitura di carta bobina extra 2 veli</t>
  </si>
  <si>
    <t>Determina nr. 201 - lavori</t>
  </si>
  <si>
    <t xml:space="preserve">Affidamento per lavori manutenzione ordinaria su Asciugatrice Quinta Sezione, 2 piano </t>
  </si>
  <si>
    <t>Determina nr. 202 - forniture</t>
  </si>
  <si>
    <t>Affidamento TDA 3317937 per fornitura frigoriferi e congelatori sezioni detentive</t>
  </si>
  <si>
    <t>Determina nr. 203 - forniture</t>
  </si>
  <si>
    <t>Affidamento TDA 3316149 per fornitura apparecchiatura RAGGI X ASTROPHYSICS</t>
  </si>
  <si>
    <t>Determina nr. 204 - forniture</t>
  </si>
  <si>
    <t>Affidamento TDA 3316217 per fornitura apparecc rilevazione frequenze tel cellulari 5G</t>
  </si>
  <si>
    <t>Determina nr. 205 - forniture</t>
  </si>
  <si>
    <t>Affidamento diretto fornitura e messa in opera motore cancello sbarramento 1° se. PT + sostituzione quadro comando porta blocco 2° sezione 2 e 4 piano</t>
  </si>
  <si>
    <t>Determina nr. 206 - forniture</t>
  </si>
  <si>
    <t>Affidamento per fornitura di sacchetti NU grandi e piccoli e buste per alimenti ruota pranzi  e colloqui det</t>
  </si>
  <si>
    <t>Determina nr. 207 - forniture</t>
  </si>
  <si>
    <t>Affidamento per fornitura idropittura per interni per attività pratica del corso di formazione det "Operaio edile comune"</t>
  </si>
  <si>
    <t>Determina nr. 208 - forniture</t>
  </si>
  <si>
    <t>Affidamento diretto per fototessere per tesserini personale di polizia penitenziaria</t>
  </si>
  <si>
    <t>Determina nr. 209 - lavori</t>
  </si>
  <si>
    <t>Affidamento diretto vari interventi come da consuntivo fino al 08/11/2022</t>
  </si>
  <si>
    <t>Determina nr. 210 - forniture</t>
  </si>
  <si>
    <t>Affidamento diretto per fornitura di Buste SacBoll per Uffici</t>
  </si>
  <si>
    <t>Determina nr. 211 - lavori</t>
  </si>
  <si>
    <t>Affidamento diretto interventi di disinfezione per covid aree colloqui detenuti mese di novembre 2022</t>
  </si>
  <si>
    <t>Determina nr. 212 - forniture</t>
  </si>
  <si>
    <t>Affidamento diretto per fornitura di telefoni cordless per vari Uffici</t>
  </si>
  <si>
    <t>Determina nr. 213 - servizi</t>
  </si>
  <si>
    <t>Servizio di medico competente D.Lgs. 81/2008 Detenuti dal 01/11/2022 al 30/11/2022</t>
  </si>
  <si>
    <t>Determina nr. 214 - servizi</t>
  </si>
  <si>
    <t>Visite oculistiche vario Personale CC Genova Marassi</t>
  </si>
  <si>
    <t>Determina nr. 215 - forniture</t>
  </si>
  <si>
    <t>Fornitura e posa in opera UPS a servizio impianto video sorveglianza</t>
  </si>
  <si>
    <t>Determina nr. 216 - forniture</t>
  </si>
  <si>
    <t>Fornitura e posa in opera server a servizio impianto video sorveglianza</t>
  </si>
  <si>
    <t>Determina nr. 217 - lavori</t>
  </si>
  <si>
    <t>Interventi di ripristino telecamere e monitor sala regia CC Genova Marassi</t>
  </si>
  <si>
    <t>Determina nr. 218 - forniture</t>
  </si>
  <si>
    <t>Affidamento diretto TDA 3340003 per fornitura cella frigo per servizio Vitto</t>
  </si>
  <si>
    <t>Determina nr. 219 - lavori</t>
  </si>
  <si>
    <t>Affidamento a ratifica ritiro e smaltimento rifiuti Novembre 2022</t>
  </si>
  <si>
    <t>Determina nr. 220 - lavori</t>
  </si>
  <si>
    <t>Affidamento diretto consuntivo interventi su impianto videosorveglianza al 31/08/2022</t>
  </si>
  <si>
    <t>Determina nr. 221 - lavori</t>
  </si>
  <si>
    <t>Affidamento diretto consuntivo interventi al 15/12/2022 ascensore 2° sezione</t>
  </si>
  <si>
    <t>Determina nr. 222 - forniture</t>
  </si>
  <si>
    <t>Affidamento diretto per fornitura lastre in policarbonato per vari locali uffici</t>
  </si>
  <si>
    <t>Determina nr. 223 - forniture</t>
  </si>
  <si>
    <t>Affidamento diretto per fornitura materiale elettrico per il fabbisogno dell'Istituto</t>
  </si>
  <si>
    <t>Determina nr. 224 - forniture</t>
  </si>
  <si>
    <t>Affidamento diretto per fornitura batterie per Uffici</t>
  </si>
  <si>
    <t>Determina nr. 225 - forniture</t>
  </si>
  <si>
    <t>Affidamento diretto ODA 7090178 per fornitura vario materiale scuola detenuti</t>
  </si>
  <si>
    <t>lavoro</t>
  </si>
  <si>
    <t xml:space="preserve"> Casa Circondariale di NOVARA</t>
  </si>
  <si>
    <t xml:space="preserve">Servizio di pulizia fossa biologica impianto acque reflue </t>
  </si>
  <si>
    <t>DET. N. 67 DEL 08/07/2022</t>
  </si>
  <si>
    <t>Intervento tecnico per ripristino funzionamento pompa sollevamento acque reflue bloccata</t>
  </si>
  <si>
    <t>DET N.68 DEL 08/07/2022</t>
  </si>
  <si>
    <t>FORNITURA</t>
  </si>
  <si>
    <t xml:space="preserve">Acquisto specchietto ducato   </t>
  </si>
  <si>
    <t>DET. N.69 DEL 14/07/2022</t>
  </si>
  <si>
    <t>Batteria da 70A per attrezzatura MOF</t>
  </si>
  <si>
    <t>DET.N. 70 DEL 14/07/2022</t>
  </si>
  <si>
    <t>Acquisto materiale di consumo di ferramenta</t>
  </si>
  <si>
    <t>DET. N.71  DEL 15/07/2022</t>
  </si>
  <si>
    <t>Intervento di risintonizzazione canale Radio R101</t>
  </si>
  <si>
    <t>DET. 72 N. DEL 18/07/2022</t>
  </si>
  <si>
    <t>Acquisto spin bike e due panche palestra detenuti</t>
  </si>
  <si>
    <t>DET. N. 73 DEL 18/07/2022</t>
  </si>
  <si>
    <t>Servizio di derattizazione e disinfesatazione anno 2022</t>
  </si>
  <si>
    <t>DET. N. 74 DEL 18/07/2022</t>
  </si>
  <si>
    <t>Sostituzione batteria  su Alfa Romeo 159  PP527AE</t>
  </si>
  <si>
    <t>DET. N.75  DEL 18/07/2022</t>
  </si>
  <si>
    <t>intervento urgente guasto caldaia rep. giudiziario</t>
  </si>
  <si>
    <t>DET. N. 76 DEL 27/07/2022</t>
  </si>
  <si>
    <t>Fornitura in opera di lavastoviglie a cappottina con mensola e Fry top con base neutra presso la mensa obbligatoria di servizio</t>
  </si>
  <si>
    <t>DET. N. 77 DEL 29/07/2022</t>
  </si>
  <si>
    <t>Tagliando e riparazione chiusura celle su mezzo FIAT talento PP709AG</t>
  </si>
  <si>
    <t>DET. N. 78 DEL29/07/2022</t>
  </si>
  <si>
    <t xml:space="preserve">Sostituzione pneumatici usurati  e sostituzione di due sistemi RODGARD su FIat Scudo PP831AF  </t>
  </si>
  <si>
    <t>DET. N. 79 DEL29/07/2022</t>
  </si>
  <si>
    <t>Intervento urgente per guasto frigo due porte cucina detenuti</t>
  </si>
  <si>
    <t>DET. N. 80  DEL29/07/2022</t>
  </si>
  <si>
    <t>Acquisto piatti e posateria in plastica dura per detenuti</t>
  </si>
  <si>
    <t>DET. N. 81 DEL02/08/2022</t>
  </si>
  <si>
    <t>Intervento tecnico Riparazione condizionatore uff. ROM e 2 porta e verifica condiz buca pranzi</t>
  </si>
  <si>
    <t>DET. N. 82  DEL02/08/2022</t>
  </si>
  <si>
    <t>Acquisto di tre testi ordinamento penitenziario e codice penale e procedura penale per istituto</t>
  </si>
  <si>
    <t>DET. N. 83  DEL03/08/2022</t>
  </si>
  <si>
    <t>Sostituzione catene usurata 3 pompa acque reflue</t>
  </si>
  <si>
    <t>DET. N. 84 DEL09/08/2022</t>
  </si>
  <si>
    <t>Sostituzione batteria da 70Ah e ripristino climatizzatore su Fiat Stilo PP329AE</t>
  </si>
  <si>
    <t>DET. N. 85 DEL10/08/2022</t>
  </si>
  <si>
    <t>Sostituzione quadro elettrico 3 elettropompa acque reflue</t>
  </si>
  <si>
    <t>DET. N. 86 DEL10/08/2022</t>
  </si>
  <si>
    <t xml:space="preserve">Sostituzione di un forno guasto con nuovo forno convenzione vapore 10 teglie su telaio base aperta con supporto teglie presso la mensa obbligatoria di servizio  </t>
  </si>
  <si>
    <t>DET. N. 87 DEL 08/09/2022</t>
  </si>
  <si>
    <t>Acquisto di una confezione di etichette antimanomissione</t>
  </si>
  <si>
    <t>DET. N. 88 DEL09/09/2022</t>
  </si>
  <si>
    <t>Acquisto di 5 paia di scarpe in gomma per la cucina detenuti</t>
  </si>
  <si>
    <t>DET. N.89  DEL12/09/2022</t>
  </si>
  <si>
    <t>Acquisto di 10 sacchi di sale e 100 litri di acido per la caldaia vapore</t>
  </si>
  <si>
    <t>DET. N. 90 DEL 12/09/2022</t>
  </si>
  <si>
    <t>Acquisto di 100 cassette wc Kariba e materiale Idraulico per sostiotuzione flussometri</t>
  </si>
  <si>
    <t>DET. N. 91 DEL15/09/2022</t>
  </si>
  <si>
    <t>Intervento riparazione lavatrice e filtro asciugatrice lavanderia detenuti</t>
  </si>
  <si>
    <t>DET. N. 92 DEL 16/09/2022</t>
  </si>
  <si>
    <t>Acquisto materiale di pulizia per detenuti</t>
  </si>
  <si>
    <t>DET. N. 93  DEL 16/09/2022</t>
  </si>
  <si>
    <t>Acquisto toner e distruggidocumenti</t>
  </si>
  <si>
    <t>DET. N. 94 DEL26/09/2022</t>
  </si>
  <si>
    <t>Servizio di pulizia fossa biologica caserma</t>
  </si>
  <si>
    <t>DET. N. 95 DEL 27/09/2022</t>
  </si>
  <si>
    <t>Adesione Convenzione telefonia 5 FASTWEB 12 mesi</t>
  </si>
  <si>
    <t>DET. N. 96 DEL28/09/2022</t>
  </si>
  <si>
    <t>Riparazione idropulitrice e pompa sommersa</t>
  </si>
  <si>
    <t>DET. N. 97  DEL30/09/2022</t>
  </si>
  <si>
    <t>Condizionatore trial split lato colloqui familiari 41 bis</t>
  </si>
  <si>
    <t>DET. N. 98 DEL03/10/2022</t>
  </si>
  <si>
    <t>Intervento tecnico su segnale fibra telecamere  sezioni detentive</t>
  </si>
  <si>
    <t>DET. N. 99 DEL 04/10/2022</t>
  </si>
  <si>
    <t>Acquisto profilati in ferro</t>
  </si>
  <si>
    <t>DET. N. 100 DEL10/10/2022</t>
  </si>
  <si>
    <t>Manutenzione tetto sale Videoconferenze</t>
  </si>
  <si>
    <t>DET. N. 101 DEL10/10/2022</t>
  </si>
  <si>
    <t>Acquisto rete metallica e materiale edile di consumo</t>
  </si>
  <si>
    <t>DET. N.102  DEL11/10/2022</t>
  </si>
  <si>
    <t>Sostituzione finestra a due ante camera nuovi giunti</t>
  </si>
  <si>
    <t>DET. N. 103 DEL11/10/2022</t>
  </si>
  <si>
    <t>Affidamento incarico professionale studio fattibilità femminile</t>
  </si>
  <si>
    <t>DET. N. 104 DEL 12/10/2022</t>
  </si>
  <si>
    <t>Acquisto di materiale edile per manutenzione piazzale</t>
  </si>
  <si>
    <t>DET. N. 105  DEL14/10/2022</t>
  </si>
  <si>
    <t>Acquisto di materiale di ferramenta per manutenzione istituto</t>
  </si>
  <si>
    <t>DET. N. 106  DEL 14/10/2022</t>
  </si>
  <si>
    <t>Acquisto quattro big bag per bombolette gas</t>
  </si>
  <si>
    <t>DET. N. 107 DEL 17/10/2022</t>
  </si>
  <si>
    <t>Acquisto materiale idraulico per istituto</t>
  </si>
  <si>
    <t>DET. N. 108 DEL 17/10/2022</t>
  </si>
  <si>
    <t>Intervento tecnico su sbarra ingresso parcheggio e verifica malfunzionamento telecamere</t>
  </si>
  <si>
    <t>DET. N. 109 DEL18/10/2022</t>
  </si>
  <si>
    <t>Servizio di ritiro e smaltimento bombolette e ingombranti</t>
  </si>
  <si>
    <t>DET. N. 110  DEL 18/10/2022</t>
  </si>
  <si>
    <t>Tagliando e manutenzione straordinaria su suzuki swift PP350AF</t>
  </si>
  <si>
    <t>DET. N. 111 DEL 19/10/2022</t>
  </si>
  <si>
    <t>Acquisto bandiera italia, ONU</t>
  </si>
  <si>
    <t>DET. N. 112 DEL 19/10/2022</t>
  </si>
  <si>
    <t>Intervento di Ricarica gas su frigo cucina detenuti</t>
  </si>
  <si>
    <t>DET. N. 113 DEL 19/10/2022</t>
  </si>
  <si>
    <t>Sostituzione Pneumatici su mezzo Fiat grande punto PP273AG</t>
  </si>
  <si>
    <t>DET. N. 114 DEL 24/10/2022</t>
  </si>
  <si>
    <t>Tagliando Jeep PP877AG</t>
  </si>
  <si>
    <t>DET. N. 115 DEL 27/10/2022</t>
  </si>
  <si>
    <t>Acquisto carta A4 e A3 , toner e giochi e cancelleria per attività trattamentali detenuti</t>
  </si>
  <si>
    <t>DET. N. 116 DEL 28/10/2022</t>
  </si>
  <si>
    <t>Acquisto materiale elettrico e telefoni da tavolo</t>
  </si>
  <si>
    <t>DET. N. 117 DEL 28/10/2022</t>
  </si>
  <si>
    <t>Acquisto scarpe per cucina detetnuti e guanti per forno</t>
  </si>
  <si>
    <t>DET. N. 118 DEL 28/10/2022</t>
  </si>
  <si>
    <t>intervento tecnico su fiamma pilota cucina detenuti</t>
  </si>
  <si>
    <t>DET. N. 119 DEL 03/11/2022</t>
  </si>
  <si>
    <t>Acquisto di multifunzioni MSX 3000 per reparti detentivi</t>
  </si>
  <si>
    <t>DET. N. 120 DEL 04/11/2022</t>
  </si>
  <si>
    <t>Servizio campionamento analisi legionella</t>
  </si>
  <si>
    <t>DET. N. 121 DEL 08/11/2022</t>
  </si>
  <si>
    <t>ritiro e smaltimento scarti ferrosi</t>
  </si>
  <si>
    <t>DET. N. 122 DEL 09/11/2022</t>
  </si>
  <si>
    <t>Inteventi tecnici per sistemazione HDD censura , guasto telecamere sala regia e combinatore telefonico</t>
  </si>
  <si>
    <t>DET. N. 123 DEL 16/11/2022</t>
  </si>
  <si>
    <t xml:space="preserve">Mnutenzione programmata UPS sala regia </t>
  </si>
  <si>
    <t>DET. N. 124 DEL 16/11/2022</t>
  </si>
  <si>
    <t>Servizio trasporto ambulanza per otto interventi</t>
  </si>
  <si>
    <t>DET. N. 125 DEL 16/11/2022</t>
  </si>
  <si>
    <t xml:space="preserve">servizio revisione veicoli </t>
  </si>
  <si>
    <t>DET. N. 126 DEL 16/11/2022</t>
  </si>
  <si>
    <t>Messa a norma 2° ascensore caserma</t>
  </si>
  <si>
    <t>DET. N. 127 DEL 22/11/2022</t>
  </si>
  <si>
    <t>Acquisto  scarpe, camici e coltello  per la cucina detentuti</t>
  </si>
  <si>
    <t>DET. N. 128 DEL 24/11/2022</t>
  </si>
  <si>
    <t>Riparazione Devioguida e sostituzione gomme su mezzo PP385AE</t>
  </si>
  <si>
    <t>DET. N. 129 DEL 25/11/2022</t>
  </si>
  <si>
    <t>Sostituzione parabrezza su mezzo Fiati talento PP709AG</t>
  </si>
  <si>
    <t>DET. N. 130 DEL 25/11/2022</t>
  </si>
  <si>
    <t>Acquisto stampante rep gom in convenzione</t>
  </si>
  <si>
    <t>DET. N. 131 DEL 25/11/2022</t>
  </si>
  <si>
    <t xml:space="preserve">Acquisto stampante colori a4 e toner </t>
  </si>
  <si>
    <t>DET. N. 132 DEL28/11/2022</t>
  </si>
  <si>
    <t>Acquisto MIXER a immersione per la cucina detentuti</t>
  </si>
  <si>
    <t>DET. N. 133 DEL29/11/2022</t>
  </si>
  <si>
    <t>Acquisto materiale di pulizia e posateria in plastica per detenuti</t>
  </si>
  <si>
    <t>DET. N. 134 DEL30/11/2022</t>
  </si>
  <si>
    <t>Sostituzione  batteria su mezzo Fiat  PP385AE</t>
  </si>
  <si>
    <t>DET. N. 135 DEL30/11/2022</t>
  </si>
  <si>
    <t>Intervento urgente di regolazione barriere su muro perimetrale</t>
  </si>
  <si>
    <t>DET. N. 136 DEL 01/12/2022</t>
  </si>
  <si>
    <t>Acquisto di sedie e armadio per attività trattamentali</t>
  </si>
  <si>
    <t>DET. N. 137DEL02/12/2022</t>
  </si>
  <si>
    <t>Acquisto di due scanner pèer uffici trattamento</t>
  </si>
  <si>
    <t>DET. N. 138 DEL05/12/2022</t>
  </si>
  <si>
    <t>Intervento urgente per guasto forno cucina detenuti</t>
  </si>
  <si>
    <t>DET. N. 139  DEL 06/12/2022</t>
  </si>
  <si>
    <t>Acquisto urgente di 4 stufette elettriche per palazzia semiliberi</t>
  </si>
  <si>
    <t>DET. N. 140 DEL 09/12/2022</t>
  </si>
  <si>
    <t>Acquisto palloni calcio e pallavolo e racchette per attività ricreative detenuti</t>
  </si>
  <si>
    <t>DET. N. 141  DEL 13/12/2022</t>
  </si>
  <si>
    <t>Acquisto dieci frigo da 130 litri per zone comuni detenuti</t>
  </si>
  <si>
    <t>DET. N. 142 DEL 14/02/2022</t>
  </si>
  <si>
    <t xml:space="preserve">acquisto starter e neon </t>
  </si>
  <si>
    <t>DET. N. 143  DEL14/12/2022</t>
  </si>
  <si>
    <t>DET. N. 144 DEL 14/12/2022</t>
  </si>
  <si>
    <t>servizio di sostituzione gomme e cerchi su mezzo PP 864AC</t>
  </si>
  <si>
    <t>DET. N. 145  DEL15/12/2022</t>
  </si>
  <si>
    <t>Sostituzione di 2 pneumatici su mezzo PP956AF</t>
  </si>
  <si>
    <t>DET. N. 146 DEL15/12/20222</t>
  </si>
  <si>
    <t>Sostituzione di 2 pneumatici su mezzao PP527AE</t>
  </si>
  <si>
    <t>DET. N. 147 DEL15/12/2022</t>
  </si>
  <si>
    <t>lavori manutenzione somma urgenza   tratto rete acque reflue</t>
  </si>
  <si>
    <t>DET. N. 76 DEL</t>
  </si>
  <si>
    <t>Sostituzione maccchina da stampa tipografia con nuova konica minolta</t>
  </si>
  <si>
    <t>DET. N. 150 DEL 16/12/2022</t>
  </si>
  <si>
    <t>Manutenzione su Fiat Nuovo Scudo  PP831AF</t>
  </si>
  <si>
    <t>DET. N. 151  DEL 27/12/2022</t>
  </si>
  <si>
    <t>Sostituzione pneumatici  e smontaggio sistem aRodgard su Fiat talento PP709AG</t>
  </si>
  <si>
    <t>DET. N. 152  DEL 27/12/2022</t>
  </si>
  <si>
    <t>Acquisto materiale di consumo e di pulizia per automezzi</t>
  </si>
  <si>
    <t>DET. N. 153  DEL 29/12/2022</t>
  </si>
  <si>
    <t>Intervento tecnico su galleggainti 3 elettropompa acqu reflue</t>
  </si>
  <si>
    <t>DET. N. 154 DEL 30/12/2022</t>
  </si>
  <si>
    <t xml:space="preserve"> Casa Circondariale di TORINO</t>
  </si>
  <si>
    <t>specchio pp776ag</t>
  </si>
  <si>
    <t>DETERMINA DEL 27/12/2022</t>
  </si>
  <si>
    <t>spazzole standard pp657ae</t>
  </si>
  <si>
    <t>batteria avviamento pp161ad</t>
  </si>
  <si>
    <t>PREVENTIVO 11799 DEL 12/12/2022</t>
  </si>
  <si>
    <t>batteria avviamento pp024af</t>
  </si>
  <si>
    <t>batteria avviamento pp031ae</t>
  </si>
  <si>
    <t>materiale manutenzione automezzi</t>
  </si>
  <si>
    <t>riparazione automezzo pp771ae</t>
  </si>
  <si>
    <t>FORNITURA OLIO MOTORE AUTOMEZZI 2022</t>
  </si>
  <si>
    <t>CONTRATTO 65493 DEL 30/12/2022</t>
  </si>
  <si>
    <t>FORNITURA ANTIGELO AUTOMEZZI</t>
  </si>
  <si>
    <t>CONTRATTO 65050 DEL 28/12/2022</t>
  </si>
  <si>
    <t>MANUTENZIONE STRAORDINARIA IMPIANTO IDRO-TERMICO</t>
  </si>
  <si>
    <t>CONTR 11689 DEL 26/02/2021</t>
  </si>
  <si>
    <t>Affidanento diretto - Lavori</t>
  </si>
  <si>
    <t>riparazione pompa riotos centrale idrica</t>
  </si>
  <si>
    <t>PREV  DEL 19/12/2022</t>
  </si>
  <si>
    <t>Lavori riparazione elettropompe centrale idrica</t>
  </si>
  <si>
    <t>PREV 81 DEL 13/07/2022</t>
  </si>
  <si>
    <t>ACQ.TO SALE DA DISGELO</t>
  </si>
  <si>
    <t>DETERMINA DEL 16/12/2022</t>
  </si>
  <si>
    <t>Interventi cucine</t>
  </si>
  <si>
    <t>DETERMINA DEL 30/11/2022</t>
  </si>
  <si>
    <t>ALLESTIMENTO LOCALI SOCIALITA'</t>
  </si>
  <si>
    <t>DETERMINA DEL 21/12/2022</t>
  </si>
  <si>
    <t>FORNITURA LASTRE POLICARBONATO</t>
  </si>
  <si>
    <t>fornitura macchinari lavaggio mezzi di trasporto</t>
  </si>
  <si>
    <t>RDO 148101 DEL 05/12/2022</t>
  </si>
  <si>
    <t>FORNITURA N. 30 CHIAVI ELETTRONICHE NUOVI ASCENSORI PAD. A - B - C</t>
  </si>
  <si>
    <t>ORDINE PROT 60737 DEL 30/11/2022</t>
  </si>
  <si>
    <t>LAVORI RIPARAZIONE CELLA FRIGO FORMAGGI MOS</t>
  </si>
  <si>
    <t>LAVORI RIPARAZIONE BOLLITORI CUCINA CENTRALE</t>
  </si>
  <si>
    <t>PREV 268 DEL 10/10/2022</t>
  </si>
  <si>
    <t>LAVORI DI RIPARAZIONE AUTOMEZZI 2022</t>
  </si>
  <si>
    <t>riparazione pompa gemellare pad. B</t>
  </si>
  <si>
    <t>AFFIDAMENTO DIRETTO PREV. 25 DEL 08/03/2022</t>
  </si>
  <si>
    <t>FORNITURA RICAMBI AUTOMEZZI 2022</t>
  </si>
  <si>
    <t>serrature blindi blocco c</t>
  </si>
  <si>
    <t>DETERMINA DEL 28/11/2022</t>
  </si>
  <si>
    <t>ACQ.TO N 100 SCREEN DROGA TEST POLVERE E SUPERFICI</t>
  </si>
  <si>
    <t>ORDINE PROT 59863 DEL 25/11/2022</t>
  </si>
  <si>
    <t>fornitura attrezzatura manutenzione aree verdi</t>
  </si>
  <si>
    <t>DETERMINA DEL 25/11/2022</t>
  </si>
  <si>
    <t>fornitura pompe gemellari per riscaldamento 3° caserma</t>
  </si>
  <si>
    <t>DETERMINA DEL 28/10/2022</t>
  </si>
  <si>
    <t>MATERIALE CANCELLERIA</t>
  </si>
  <si>
    <t>TRATTATIVA 3306239 PROT 58904 DEL 21/11/2022</t>
  </si>
  <si>
    <t>CORDLESS PER UFFICI</t>
  </si>
  <si>
    <t xml:space="preserve">RDO 130568 DEL 21/11/2022 </t>
  </si>
  <si>
    <t>ACQ.TO CANCELLERIA ISTITUTO</t>
  </si>
  <si>
    <t>TRATTATIVA 3305333 PROT 58905 DEL 21/11/2022</t>
  </si>
  <si>
    <t>CARTA PER FOTOCOPIE ISTITUTO</t>
  </si>
  <si>
    <t>RDO 129536  PROT 58884 DEL 21/11/2022</t>
  </si>
  <si>
    <t>fornitura led</t>
  </si>
  <si>
    <t>ODA  129429 DETERMINA DEL 18/11/2022</t>
  </si>
  <si>
    <t>fornitura pittura tinteggiatura 3° caserma</t>
  </si>
  <si>
    <t>DETERMINA DEL 21/11/2022</t>
  </si>
  <si>
    <t>ACQ.TO ADDOBBI NATALIZI PER CASA CIRCONDARIALE TORINO</t>
  </si>
  <si>
    <t>FORNITURA VERNICE PER RIPRISTINO COPERTURA SERRA</t>
  </si>
  <si>
    <t>DETERMINA DEL 17/11/2022</t>
  </si>
  <si>
    <t>ACQUISTO NAS UFFICI DIREZIONE</t>
  </si>
  <si>
    <t>RDO 126453 PROT 58138 DEL 16/11/2022</t>
  </si>
  <si>
    <t>carta igienica per padiglioni detentivi</t>
  </si>
  <si>
    <t>TRATTATIVA MEPA 3297462 DEL 17/11/2022</t>
  </si>
  <si>
    <t>buste starlock</t>
  </si>
  <si>
    <t>DETERMINA DEL 23/09/2022</t>
  </si>
  <si>
    <t>ACQ.TO N 50 TV PRISON MODE</t>
  </si>
  <si>
    <t>TRATTATIVA MEPA 3291946 PROT 57704 DEL 15/11/2022</t>
  </si>
  <si>
    <t>Convenzione Consip - Servizi</t>
  </si>
  <si>
    <t>NOLEGGIO FOTOCOPIATORE direzione bis</t>
  </si>
  <si>
    <t>CONVENZIONE PROT 56798 DEL 10/11/2022</t>
  </si>
  <si>
    <t>DETERMINA DEL 14/12/2022</t>
  </si>
  <si>
    <t>fornitura attrezzatura officina</t>
  </si>
  <si>
    <t>DETERMINA DEL 10/11/2022</t>
  </si>
  <si>
    <t>POLTRONE OPERATIVE CON SUPPORTO LOMBARE</t>
  </si>
  <si>
    <t>TRATTATIVA MEPA 3279004 PROT 57003 DEL 11/11/2022</t>
  </si>
  <si>
    <t>fornitura arredi camere pernottamento agenti</t>
  </si>
  <si>
    <t>DETERMINA DEL 04/12/2022</t>
  </si>
  <si>
    <t>attrezzature mos</t>
  </si>
  <si>
    <t>TRATTATIVA MEPA 3276324 PROT 56338 DEL 08/11/2022</t>
  </si>
  <si>
    <t>FORNITURA DETERGENTI E MATERIALE DI PULIZIA</t>
  </si>
  <si>
    <t>TRATTATIVA MEPA 3274804 PROT 56335 DEL 08/11/2022</t>
  </si>
  <si>
    <t>riparazione rack stereo sala teatro TELEFONI</t>
  </si>
  <si>
    <t>DETERMINA DEL 03/11/2022</t>
  </si>
  <si>
    <t>PROT 59735 DEL 25/11/2022</t>
  </si>
  <si>
    <t>LAVORI DI RIPARAZIONE MACCHINARI CUCINA CENTRALE</t>
  </si>
  <si>
    <t>MATERIALE DI CANCELLERIA PER LE SCUOLE DELL'ISTITUTO</t>
  </si>
  <si>
    <t>TRATTAT IVA MEPA 3271316 PROT 55606 DEL 4/11/2022</t>
  </si>
  <si>
    <t>Lavori riparazione macchinari vari cucine</t>
  </si>
  <si>
    <t>FORNITURA SOFFIATORI E MOTOSEGA</t>
  </si>
  <si>
    <t>RDO 108628 PROT 54330 DEL 28/10/2022</t>
  </si>
  <si>
    <t>fornitura materiale opere giardinaggio</t>
  </si>
  <si>
    <t>DETERMINA DEL 02/11/2022</t>
  </si>
  <si>
    <t>riparazioni macchinari per manutenzione giardini e verde</t>
  </si>
  <si>
    <t>DETERMINA DEL 26/10/2022</t>
  </si>
  <si>
    <t>intervento riparazione cella frigo</t>
  </si>
  <si>
    <t>DETERMINA DEL 20/03/2022</t>
  </si>
  <si>
    <t>DETERMINA DEL 25/10/2022</t>
  </si>
  <si>
    <t>fornitura materiale edile ferramenta idraulico</t>
  </si>
  <si>
    <t>DETERMINA DEL 27/10/2022</t>
  </si>
  <si>
    <t>materiale igienico per padiglioni detentivi</t>
  </si>
  <si>
    <t>TRATTATIVA MEPA 3247169 PROT 52711 DEL 21/10/2022</t>
  </si>
  <si>
    <t>notebook per aule detenuti</t>
  </si>
  <si>
    <t>DETERMINA DEL 18/10/2022</t>
  </si>
  <si>
    <t>fornitura materiale per rifacimento bagni</t>
  </si>
  <si>
    <t>DETERMINA DEL 09/09/2022</t>
  </si>
  <si>
    <t>DETERMINA DEL17/10/2022</t>
  </si>
  <si>
    <t>CONTRATTO PROT 24337 DEL 20/10/2022</t>
  </si>
  <si>
    <t>Affidamento diretto - Servizi</t>
  </si>
  <si>
    <t>SOCCORSO STRADALE 2022</t>
  </si>
  <si>
    <t>fornitura ricambi portone ingresso carcere</t>
  </si>
  <si>
    <t>DETERMINA DEL 13/10/2022</t>
  </si>
  <si>
    <t>RDO 2589330 PROT 11698 DEL 26/02/2021</t>
  </si>
  <si>
    <t>PROT 50909 DEL 13/10/2022</t>
  </si>
  <si>
    <t>fornitura materiale e attrrezzature cucine</t>
  </si>
  <si>
    <t>ORDINE PROT 50724 DEL 12/10/2022</t>
  </si>
  <si>
    <t>fornitura flussi rapidi pad E</t>
  </si>
  <si>
    <t>TRATTATIVA MEPA 3226255 DEL 07/10/2022</t>
  </si>
  <si>
    <t>ACQ.TO N 3 MANTA RAY</t>
  </si>
  <si>
    <t>TRATTATIVA MEPA 3223406 PROT 50359 DEL 11/10/2022</t>
  </si>
  <si>
    <t>fornitura armadietto spogliatoio cucina centrale detenuti</t>
  </si>
  <si>
    <t>TRATTATIVA MEPA 3216264 PROT 50398 DEL 11/10/2022</t>
  </si>
  <si>
    <t>fornitura mobilio</t>
  </si>
  <si>
    <t>TRATTATIVA MEPA 3222071 PROT 50280 DEL 10/10/2022</t>
  </si>
  <si>
    <t>carrelli contenitori portata 500kg</t>
  </si>
  <si>
    <t>RDO 84755 PROT 48319 DEL 05/10/2022</t>
  </si>
  <si>
    <t>fornitura lavapavimerti</t>
  </si>
  <si>
    <t>RDO 83816 PROT 49554 DEL 06/10/2022</t>
  </si>
  <si>
    <t>fornitura telefoni ricondizionati</t>
  </si>
  <si>
    <t>RDO 82611 PROT 48888 DEL 03/10/2022</t>
  </si>
  <si>
    <t>CARRELLI DI SERVIZIO CUCINA CENTRALE DETENUTI</t>
  </si>
  <si>
    <t>RDO 80802 PROT 48877 DEL 03/10/2022</t>
  </si>
  <si>
    <t>vaschette e bobina film vitti speciali cucina centrale detenuti</t>
  </si>
  <si>
    <t>DETERMINA DEL 29/09/2022</t>
  </si>
  <si>
    <t>materiale edile per ristrutturazione palestra pad c</t>
  </si>
  <si>
    <t>TRATTATIVA MEPA 32164 PROT 49107 DEL 04/10/2022</t>
  </si>
  <si>
    <t>fornitura buste starlock dna</t>
  </si>
  <si>
    <t>DETERMINA DEL 15/11/2022</t>
  </si>
  <si>
    <t>DETERMINA DEL 21/09/2022 PROT 46565</t>
  </si>
  <si>
    <t>RDO 72955 PROT 47068 DEL 23/09/2022</t>
  </si>
  <si>
    <t>02 transpallet elettrici movimentazione materiali istituto</t>
  </si>
  <si>
    <t>TRATTATIVA MEPA 3203610 DEL 23/09/2022</t>
  </si>
  <si>
    <t>FORNITURA TELECAMERE E MATERIALE ELETTRONICO PER CAMERE DETENTIVE VIDEOSORVEGLIATE</t>
  </si>
  <si>
    <t>DETERMINA DEL 15/09/2022 PROT 45784</t>
  </si>
  <si>
    <t>DETERMINA DEL 16/09/2022</t>
  </si>
  <si>
    <t>COLLAUDO AUTOMEZZI 2021</t>
  </si>
  <si>
    <t>SOSTITUZIONE PNEUMATICI 2022</t>
  </si>
  <si>
    <t xml:space="preserve">DETERMINA DEL 16/09/2022  </t>
  </si>
  <si>
    <t>FORNITURA E POSA N. 4 CONTATTI AUSILIARI MONTACARICHI SOPRAVVITTO</t>
  </si>
  <si>
    <t>DETERMINA DEL 16/09/2022 PREVENTIVO 45596</t>
  </si>
  <si>
    <t>asciugacapelli per sezioni detentive</t>
  </si>
  <si>
    <t>DETERMINA DEL 13/09/2022</t>
  </si>
  <si>
    <t>SERVIZIO DI ACCOMPAGNAMENTO BAMBINI - ICAM 3 QUADRIMESTRE</t>
  </si>
  <si>
    <t>CONVENZIONE NO MEPA PROT  44337 DEL 09/09/2022</t>
  </si>
  <si>
    <t>fornitura monitor 32"per passeggi pad b</t>
  </si>
  <si>
    <t>DETERMINA DEL 07/09/2022</t>
  </si>
  <si>
    <t>fornitura materiale vario per manutenzione istituto</t>
  </si>
  <si>
    <t>DETERMINA 05/09/2022</t>
  </si>
  <si>
    <t>fornitura ferro e coperture per tettoia parcheggio moto</t>
  </si>
  <si>
    <t>DETERMINA DEL 02/09/2022</t>
  </si>
  <si>
    <t>SERVIZIO VERIFICA PERIODICA IMPIANTI DI TERRA</t>
  </si>
  <si>
    <t>TRATTATTIVA 3165350 DEL 10/10/2022</t>
  </si>
  <si>
    <t>Lavori riparazione brasiera cucina centrale</t>
  </si>
  <si>
    <t>PROT. 42130 NO MEPA 26/08/2022</t>
  </si>
  <si>
    <t>allacciamento fognature icam / 3° caserma</t>
  </si>
  <si>
    <t>TRATTATIVA 07/09/2022</t>
  </si>
  <si>
    <t>LAVORI RIPARAZIONE MACCHINARI CUCINA CENTRALE</t>
  </si>
  <si>
    <t>ORDINE  DIRETTO PROT 37633 DEL 27/07/2022</t>
  </si>
  <si>
    <t>fornitura lampade led</t>
  </si>
  <si>
    <t>ORDINE MEPA 51856 DEL 23/08/2022</t>
  </si>
  <si>
    <t>aggiornamento software centralino detenuti</t>
  </si>
  <si>
    <t>PROT. 41722 DEL 24/08/2022 NO MEPA</t>
  </si>
  <si>
    <t>FORNITURA N. 15 LASTRE POLICARBONATO</t>
  </si>
  <si>
    <t>DETERMINA N. 26 DEL 19/08/2022</t>
  </si>
  <si>
    <t>fornitura materiale VARIO IDRAULICO manutenzione istituto</t>
  </si>
  <si>
    <t>ORDINE NO MEPA  DETERMINA 12/08/2022</t>
  </si>
  <si>
    <t>fornitura nebulizzatori</t>
  </si>
  <si>
    <t>ORDINE NO MEPA  DETERMINA 28/07/2022</t>
  </si>
  <si>
    <t>riparazione ascensore magazzino mantenimento</t>
  </si>
  <si>
    <t>ORDINE DIRETTO NO MEPA DETERMINA DEL 04/08/2022</t>
  </si>
  <si>
    <t>buste dna</t>
  </si>
  <si>
    <t>DETERMINA 04/08/2022 ORDINE DIRETTO</t>
  </si>
  <si>
    <t>n. 01 forno professionale cucina centrale detenuti</t>
  </si>
  <si>
    <t>TRATTATIVA MEPA 3175778 DEL 07/09/2022</t>
  </si>
  <si>
    <t>Materiale cucina ICAM</t>
  </si>
  <si>
    <t>TRATTTIVA MEPA 3146533 DEL 29/07/2022</t>
  </si>
  <si>
    <t>DETERMINA N. 25 DEL 29/07/2022</t>
  </si>
  <si>
    <t>NOLEGGIO NEBULIZZATORI PASSEGGI DETENUTI</t>
  </si>
  <si>
    <t>AFFIDAMENTO DIRETTO CIG DEL 28/07/2022</t>
  </si>
  <si>
    <t>attrezzature cucina centrale detenuti</t>
  </si>
  <si>
    <t>TRATTATIVA 3134711 PROT 38081 29/07/2022</t>
  </si>
  <si>
    <t>fornitura chiavi i n ottone per sezioni detentive</t>
  </si>
  <si>
    <t>DETERMINA 26/07/2022</t>
  </si>
  <si>
    <t>RDO 2589330 DEL  26/01/2021 111689</t>
  </si>
  <si>
    <t>N. 10 CARRELLI TERMICI CUCINA CENTRALE DETENUTI</t>
  </si>
  <si>
    <t>TRATTATIVA MEPA 3130993 PROT 37763 DEL 27/07/2022</t>
  </si>
  <si>
    <t>DETERMINA DEL 26/07/2022</t>
  </si>
  <si>
    <t>CONTRATTO PROT. 50457 DEL 11/10/2022</t>
  </si>
  <si>
    <t>CONTRATTO PROT. 47594 DEL 20/09/2022</t>
  </si>
  <si>
    <t>programmazione centralino detenuti</t>
  </si>
  <si>
    <t>DETERMINA DEL 28/07/2022</t>
  </si>
  <si>
    <t>CHIP CARD METAL DETECTOR</t>
  </si>
  <si>
    <t>DETERMINA DEL 21/07/2022</t>
  </si>
  <si>
    <t>fornitura elettropompa 22kw</t>
  </si>
  <si>
    <t>DETERMINA DEL 20/07/2022</t>
  </si>
  <si>
    <t>cartelli divieto di fumo</t>
  </si>
  <si>
    <t>DETERMINA DEL 15/07/2022</t>
  </si>
  <si>
    <t>carta fotocopie a4</t>
  </si>
  <si>
    <t>TRATTATIVA MEPA 34932 DEL 20/07/2022 PROT 36361 DEL 20/7/2022</t>
  </si>
  <si>
    <t>FORNITURA E POSA PROFILI ANGOLARI MONTACARICHI PAD. B/C</t>
  </si>
  <si>
    <t>DETERMINA  DEL 14/07/2022</t>
  </si>
  <si>
    <t>NOLEGGIO FOTOCOPIATORE PEC MATRICOLA</t>
  </si>
  <si>
    <t>CONVENZIONE CONSIP N. MULTIFUNZIONE A3 LOTTO 2 6874613 PROT. 35183 DEL 13/07/2022</t>
  </si>
  <si>
    <t>RDO 3110439 DEL 12/07/2022</t>
  </si>
  <si>
    <t>Articoli sportivi palestra detenuti</t>
  </si>
  <si>
    <t>trattativa mepa 29667 del 12/07/2022</t>
  </si>
  <si>
    <t>smaltimento rifiuti</t>
  </si>
  <si>
    <t>RDO 3108171 DEL 14/07/2022</t>
  </si>
  <si>
    <t>FORNITURA COPPIA FOTOCELLULE CANCELLO TERZA CASERMA/ISTITUTO</t>
  </si>
  <si>
    <t>DETERMINA DEL 11/07/2022</t>
  </si>
  <si>
    <t>Lavori riparazione lavapentole MOS</t>
  </si>
  <si>
    <t>DETERMINA DEL 08/07/2022</t>
  </si>
  <si>
    <t>Lavori ripristino vetrina refrigerata MOS</t>
  </si>
  <si>
    <t>Lavori riparazione cella frigo MOS</t>
  </si>
  <si>
    <t>acquisto corona d'alloro</t>
  </si>
  <si>
    <t xml:space="preserve"> Casa Circondariale di VERCELLI</t>
  </si>
  <si>
    <t>Affidamento diretto-Servizi</t>
  </si>
  <si>
    <t>Visite mediche detenuti ammessi al lavoro</t>
  </si>
  <si>
    <t>Determina n. 87 del 01.07.2022</t>
  </si>
  <si>
    <t>Affidamento diretto-Forniture</t>
  </si>
  <si>
    <t>Acquisto n. 2 caldaie stiro per sez. femminile</t>
  </si>
  <si>
    <t>Determina n. 88 del 06.07.2022</t>
  </si>
  <si>
    <t>Affidamento diretto- Forniture</t>
  </si>
  <si>
    <t>Acquisto n. 5 telefoni fissi</t>
  </si>
  <si>
    <t>Determina n. 89 del 06.07.2022</t>
  </si>
  <si>
    <t>Cottimo fiduciario - Forniture</t>
  </si>
  <si>
    <t>Acquisto materiale di pulizia</t>
  </si>
  <si>
    <t>Determina n. 90 del 06.07.2022</t>
  </si>
  <si>
    <t>Acquisto materiale vario per giardinaggio</t>
  </si>
  <si>
    <t>Determina n 91 del 08.07.2022</t>
  </si>
  <si>
    <t>Affidamento diretto-forniture</t>
  </si>
  <si>
    <t>Acquisto materiale di cancelleria per corsi Det.ti</t>
  </si>
  <si>
    <t>Determina n 92 del08.07.2022</t>
  </si>
  <si>
    <t xml:space="preserve">Fornitura carburante per automezzo jeep renegade </t>
  </si>
  <si>
    <t>Determina n 93 del 12.07.2022</t>
  </si>
  <si>
    <t>Acquisto sedie ergonomiche per ufficio</t>
  </si>
  <si>
    <t>Determina n 94 del 27.07.2022</t>
  </si>
  <si>
    <t>Acquisto n 4 porte da interno</t>
  </si>
  <si>
    <t>Determina n 95 del27.07.2022</t>
  </si>
  <si>
    <t>Affidamento diretto-servizio</t>
  </si>
  <si>
    <t>Servizio trasporto det.to in ambulanza</t>
  </si>
  <si>
    <t>Determina n 96 del 27.07.2022</t>
  </si>
  <si>
    <t>Intervento autospurgo e videoispezzione robottizzata</t>
  </si>
  <si>
    <t>Determina n 97 del 29.07.2022</t>
  </si>
  <si>
    <t>Acquisto bilico elettronico per controllo pacchi</t>
  </si>
  <si>
    <t>Determina n 98 del 08.08.2022</t>
  </si>
  <si>
    <t>Acquisto 2 serrature doppia toppa con chiavi</t>
  </si>
  <si>
    <t>Determina n99 del 12.08.2022</t>
  </si>
  <si>
    <t xml:space="preserve">Acquisto materiale apistico </t>
  </si>
  <si>
    <t>Determina n 100 del 18.08.2022</t>
  </si>
  <si>
    <t>Accordo quadro-convenzione</t>
  </si>
  <si>
    <t>Convenzione 19 per forn.energia elettrica</t>
  </si>
  <si>
    <t>Determina n 101 del 23.08.2022</t>
  </si>
  <si>
    <t>Affidamento diretto -lavori</t>
  </si>
  <si>
    <t xml:space="preserve">Abbattimento barriere architettoniche-montascale </t>
  </si>
  <si>
    <t>Determina n 102 del 01.09.2022</t>
  </si>
  <si>
    <t>Affidamento diretto-lavori</t>
  </si>
  <si>
    <t>Ripristino imp. Elettrico cella 2 piano</t>
  </si>
  <si>
    <t>Determina n 103 del05.09.2022</t>
  </si>
  <si>
    <t>Ripristino apertura aut.5 piano</t>
  </si>
  <si>
    <t>Determina n 104 del 05.09.2022</t>
  </si>
  <si>
    <t>integrazione prese tv e allaccio antenna</t>
  </si>
  <si>
    <t>Determina n 105 dell 08.09.2022</t>
  </si>
  <si>
    <t>rifacimento impianto digitale terr. Pad semil.</t>
  </si>
  <si>
    <t>Determina n 106 del 19.09.2022</t>
  </si>
  <si>
    <t>acquisto n 6 pattumiere per cucina det.ti</t>
  </si>
  <si>
    <t>Determina n 107 del 21.09.2022</t>
  </si>
  <si>
    <t>Acquisto spremiagrumi per cucina det.ti</t>
  </si>
  <si>
    <t>Determina n 108 del 21.09.2022</t>
  </si>
  <si>
    <t>Acquisto n 2 rotoli fogli polietilene per pacciam.</t>
  </si>
  <si>
    <t>Determina n 109 del26.09.2022</t>
  </si>
  <si>
    <t>Acquisto e montaggio 4 ruote trattorino</t>
  </si>
  <si>
    <t>Determina n 110 del 26.09.2022</t>
  </si>
  <si>
    <t>Cottimo fiduciario - Lavori</t>
  </si>
  <si>
    <t>Adeguamento ascensore pad. Giudiziario</t>
  </si>
  <si>
    <t>Determina n 111 del 26.09.2022</t>
  </si>
  <si>
    <t>Determina n 112 del 27.09.2022</t>
  </si>
  <si>
    <t>Riparazione Fiat Stilo 330AE kit frizione</t>
  </si>
  <si>
    <t>Determina n 113 del 27.09.2022</t>
  </si>
  <si>
    <t>Cambio gomme stagionale automezzi</t>
  </si>
  <si>
    <t>Determina n 114 del 27.09.2022</t>
  </si>
  <si>
    <t>cottimo fiduciario- lavori</t>
  </si>
  <si>
    <t>Impianto video sorveglianza e aut. Cancelli -varian.</t>
  </si>
  <si>
    <t>Determina n 115 del 27.09.2022</t>
  </si>
  <si>
    <t>Manutenzione ordinaria caldaie serra</t>
  </si>
  <si>
    <t>Determina n 116 del 28.09.2022</t>
  </si>
  <si>
    <t>Livrea parabrezza Fiat Bravo</t>
  </si>
  <si>
    <t>Determina n117 del 28.09.2022</t>
  </si>
  <si>
    <t>Lucidatura completa carrozzeria e ravv.plastiche</t>
  </si>
  <si>
    <t>Determina n 118 del 28.09.2022</t>
  </si>
  <si>
    <t>Smontaggio e rimontaggio sistema rodgard</t>
  </si>
  <si>
    <t>Determina n 119 del 28.09.2022</t>
  </si>
  <si>
    <t>Affidamento diretto -forniture</t>
  </si>
  <si>
    <t>Acquisto materiale sportivo e ricreativo det.ti</t>
  </si>
  <si>
    <t>Determina n 120 del 29.09.2022</t>
  </si>
  <si>
    <t>Cambio gomme per usura</t>
  </si>
  <si>
    <t>Determina n 121 del 04.10.2022</t>
  </si>
  <si>
    <t>Intervento su impianto elettrico per install. Metal detector</t>
  </si>
  <si>
    <t>Determina n 122 del 05.10.2022</t>
  </si>
  <si>
    <t>Acquisto cassette di sicurezza</t>
  </si>
  <si>
    <t>Determina n 123 del 05.10.2022</t>
  </si>
  <si>
    <t>Acquisto materiale di cancelleria per progetto Demetra</t>
  </si>
  <si>
    <t>Determina n 124 del 05.10.2022</t>
  </si>
  <si>
    <t>Servizio di potatura e abbattimento alberi pericolanti</t>
  </si>
  <si>
    <t>Determina n125 del 05.10.2022</t>
  </si>
  <si>
    <t>Acquisto materiale di parruccheria e barberia</t>
  </si>
  <si>
    <t>Determina n 126 del 11.10.2022</t>
  </si>
  <si>
    <t>Acquisto materiale di pentolame per cucina det.</t>
  </si>
  <si>
    <t>Determina n 127 del 11.10.2022</t>
  </si>
  <si>
    <t>Cottimo fiduciario- Lavori</t>
  </si>
  <si>
    <t>Intervento per realizzazione spazi trattamentale corpo C</t>
  </si>
  <si>
    <t>Determina n 128 del 12.10.2022</t>
  </si>
  <si>
    <t>Acquisto materiale di cancelleria per sala DNA</t>
  </si>
  <si>
    <t>Determina n 129 del 14.10.2022</t>
  </si>
  <si>
    <t>Acquisto indumenti vari per detenuti lavoranti</t>
  </si>
  <si>
    <t>Determina n 130 del 17.10.2022</t>
  </si>
  <si>
    <t>Sostituzione pneumatici 4 stagioni alfa romeo 159</t>
  </si>
  <si>
    <t>Determina n 131 del 18.10.2022</t>
  </si>
  <si>
    <t>Effettuazione visite mediche lavorative</t>
  </si>
  <si>
    <t>Determina 132 del 18.09.2022</t>
  </si>
  <si>
    <t>Acquisto pannelli in plexiglass e viti per corso Demetra</t>
  </si>
  <si>
    <t>Determina n 133 del 19.10.2022</t>
  </si>
  <si>
    <t>Installazione lampeggiante direzionale alfa romeo 159</t>
  </si>
  <si>
    <t>Determina n 134 del 19.10.2022</t>
  </si>
  <si>
    <t>Affidamento diretto- servizio</t>
  </si>
  <si>
    <t>Lucidatura e registr.porta scorrevole Talento</t>
  </si>
  <si>
    <t>Determina n 135 del 19.10.2022</t>
  </si>
  <si>
    <t>Ripristino impianto elettrico e plafoniere 4 p</t>
  </si>
  <si>
    <t>Determina n 136 del 20.10.2022</t>
  </si>
  <si>
    <t>Affidamento diretto-fornitura</t>
  </si>
  <si>
    <t>Sostituzione plafoniere e riprist. Luci d'emergenza 5 p</t>
  </si>
  <si>
    <t>Determina n 137 del 20.10.2022</t>
  </si>
  <si>
    <t>Affidamento diretto-servizi</t>
  </si>
  <si>
    <t>Verniciatura tetto fiat Stilo 330 AE</t>
  </si>
  <si>
    <t>Determina n 138 del 26.10.2022</t>
  </si>
  <si>
    <t xml:space="preserve">Rifacimento porta cella e guida chiusura ducato 025 af </t>
  </si>
  <si>
    <t>Determina n 139 del 26.10.2022</t>
  </si>
  <si>
    <t>Determina n 140 del 26.10.2022</t>
  </si>
  <si>
    <t>Acquisto bilico elettronico per casellario</t>
  </si>
  <si>
    <t>Determina n 141 del26.10.2022</t>
  </si>
  <si>
    <t>Cottimo fiduciario -Servizi</t>
  </si>
  <si>
    <t>Servizio manut. Imp. Termici</t>
  </si>
  <si>
    <t>Determina n 142 del 27.10.2022</t>
  </si>
  <si>
    <t>Affidamento diretto - lavori</t>
  </si>
  <si>
    <t>Adeguamento ascensore padiglione giudiziario varian.</t>
  </si>
  <si>
    <t>Determina n 143 del 27.10.2022</t>
  </si>
  <si>
    <t>Acquisto bidoni legio bio 6 taniche da 25 kg</t>
  </si>
  <si>
    <t>Determina n 144 del 28.10.2022</t>
  </si>
  <si>
    <t>Acquisto materiale di giardinaggio</t>
  </si>
  <si>
    <t>Determina n 145 del 28.10.2022</t>
  </si>
  <si>
    <t xml:space="preserve">Kit scrittura Polizia penitenziaria </t>
  </si>
  <si>
    <t>Determina n 146 del 03.11.2022</t>
  </si>
  <si>
    <t>Lucidatura completa,sost. Guarnizione tetto</t>
  </si>
  <si>
    <t>Determina n 147 del 03.11.2022</t>
  </si>
  <si>
    <t>Visite mediche detenuti e personale</t>
  </si>
  <si>
    <t>Determina n 148 del 07.11.2022</t>
  </si>
  <si>
    <t>Acquisto n 100 schede per sist. Telef. Det.ti</t>
  </si>
  <si>
    <t>Determina n 149 del 09.11.2022</t>
  </si>
  <si>
    <t>Acquisto n 20 Tv a led e supporti per muro</t>
  </si>
  <si>
    <t>Determina n 150  del 14.11.2022</t>
  </si>
  <si>
    <t>Fornitura e sost. Pneumatici invernali Fiat Doblò</t>
  </si>
  <si>
    <t>Determina n 151 del 14.11.2022</t>
  </si>
  <si>
    <t>Acquisto materiale edile per MOF</t>
  </si>
  <si>
    <t>Determina n 152 del 14.11.2022</t>
  </si>
  <si>
    <t>Acquisto materiale vario per manutenzione mezzi</t>
  </si>
  <si>
    <t>Determina n 153 del 14.11.2022</t>
  </si>
  <si>
    <t>sorvegl. Fisica protezione dalle radiazion ionizzanti</t>
  </si>
  <si>
    <t>Determina n 154 del 15.11.2022</t>
  </si>
  <si>
    <t>Acquisto materiale di sartoria</t>
  </si>
  <si>
    <t>Determina n 155 del 17.11.2022</t>
  </si>
  <si>
    <t>Acquisto materiale elettrico</t>
  </si>
  <si>
    <t>Determina n 156 del 17.11.2022</t>
  </si>
  <si>
    <t>Acquisto n 12 sabot per det.te lavoranti</t>
  </si>
  <si>
    <t>Determina n 157 del 18.11.2022</t>
  </si>
  <si>
    <t>Acquisto materiale varioper manutenzione mezzi giardinaggio</t>
  </si>
  <si>
    <t>Determina n 158 del 18.11.2022</t>
  </si>
  <si>
    <t>Acquisto risme carta per uffici</t>
  </si>
  <si>
    <t>Determina n 159 del 22.11.2022</t>
  </si>
  <si>
    <t>Acquisto materiale idraulico per Mof</t>
  </si>
  <si>
    <t xml:space="preserve">Determina n 160 del 25.11.2022 </t>
  </si>
  <si>
    <t>Acquisto risme carta per attività scolastiche</t>
  </si>
  <si>
    <t>Determina n 161 del 01.12.2022</t>
  </si>
  <si>
    <t>Acquisto n 2 minifrigo per camere caserme</t>
  </si>
  <si>
    <t>Determina n 162 del 01.12.2022</t>
  </si>
  <si>
    <t>Fornitura gas naturale riscaldamento 14</t>
  </si>
  <si>
    <t>Determina n 163 del 02.12.2022</t>
  </si>
  <si>
    <t xml:space="preserve">Acquisto materiale per attività sportiva </t>
  </si>
  <si>
    <t>Determina n 164 del 02.12.2022</t>
  </si>
  <si>
    <t>Acquisto n 6 telefoni fissi e n 5 stufette per uff.</t>
  </si>
  <si>
    <t>Determina n 165 del 05.12.2022</t>
  </si>
  <si>
    <t>Affidamento diretto-Servizio</t>
  </si>
  <si>
    <t>Verifica biennale n 3 impianti elevatori</t>
  </si>
  <si>
    <t>Determina n 166 del 05.12.2022</t>
  </si>
  <si>
    <t>Acquisto n 4 carrelli per uff. spesa det.ti</t>
  </si>
  <si>
    <t>Determina n 167 del 14.12.2022</t>
  </si>
  <si>
    <t>Acquisto materiale apistico progetto Melissa</t>
  </si>
  <si>
    <t>Determina n 168 del 14.12.2022</t>
  </si>
  <si>
    <t>Acquisto n 345 buste di sicurezza per sal DNA</t>
  </si>
  <si>
    <t>Determina n 169 del 14.12.2022</t>
  </si>
  <si>
    <t>Affidamento diretto- forniture</t>
  </si>
  <si>
    <t>sostituzione sedile vano scorta ribaltabile fronte cella</t>
  </si>
  <si>
    <t>Determina n 170 del 14.12.2022</t>
  </si>
  <si>
    <t>Lucidatura completa e sost.livrea</t>
  </si>
  <si>
    <t>Determina n 171 del 14.12.2022</t>
  </si>
  <si>
    <t>Determina n 172 del 15.12.2022</t>
  </si>
  <si>
    <t>Acquisto n 2 tosaerba per giardinaggio</t>
  </si>
  <si>
    <t>Determina n 173 de l15.12.2022</t>
  </si>
  <si>
    <t>Acquisto materiale di pulizia per giardinaggio</t>
  </si>
  <si>
    <t>Determina n 174 del 19.12.2022</t>
  </si>
  <si>
    <t>Acquisto tubo di irrigazione per giardinaggio</t>
  </si>
  <si>
    <t>Determina n 175 del 19.12.2022</t>
  </si>
  <si>
    <t>verifica straord. Imp. Ascensore caserma vecchia</t>
  </si>
  <si>
    <t>Determina n 176 del 19.12.2022</t>
  </si>
  <si>
    <t>Allestimento camera det.va per det.ta disabile femm.</t>
  </si>
  <si>
    <t>Determina n 177 del 22.12.2022</t>
  </si>
  <si>
    <t>Cottimo fiduciario-Forniture</t>
  </si>
  <si>
    <t xml:space="preserve">Acquisto 130 materassi e guanciali </t>
  </si>
  <si>
    <t>Determina n 178 del 22.12.2022</t>
  </si>
  <si>
    <t>Acquisto materiale di cancelleria e carta</t>
  </si>
  <si>
    <t>Determina n 179 del 27.12.2022</t>
  </si>
  <si>
    <t>Intervento di riparazione pneumatico Fiat Stilo 330</t>
  </si>
  <si>
    <t>Determina n 180 del 27.12.2022</t>
  </si>
  <si>
    <t>Acquisto timbri,materiale informatico e cancelleria</t>
  </si>
  <si>
    <t>Determina n 181 del 27.12.2022</t>
  </si>
  <si>
    <t>Arredo vario per camere caserma agenti AQN tab. A</t>
  </si>
  <si>
    <t>Determina n 182 del 27.12.2022</t>
  </si>
  <si>
    <t>Fornitura e poasa in opera 1 nebulizzatore</t>
  </si>
  <si>
    <t>Determina n 183 del 27.12.2022</t>
  </si>
  <si>
    <t>forniture - A.Q. Mepa</t>
  </si>
  <si>
    <t>fuel card automezzi servizio</t>
  </si>
  <si>
    <t>fornitura - aff diretto</t>
  </si>
  <si>
    <t>acquisto neon</t>
  </si>
  <si>
    <t>materiale ferramenta</t>
  </si>
  <si>
    <t>fornitura - tratt mepa</t>
  </si>
  <si>
    <t>materiale di pulizia</t>
  </si>
  <si>
    <t>telecomandi tv detenuti</t>
  </si>
  <si>
    <t>materiale igiene e pulizia</t>
  </si>
  <si>
    <t>f.p.o. climatizzatore dualsplit uffici</t>
  </si>
  <si>
    <t>materiale igienico sanitario</t>
  </si>
  <si>
    <t>interv. Tecn. Elettricista cella C4</t>
  </si>
  <si>
    <t>fornitura n. 4 ventilatori</t>
  </si>
  <si>
    <t>interv. Tecn. Locale server</t>
  </si>
  <si>
    <t>convenz. Trimestrale psicologo ex art 80</t>
  </si>
  <si>
    <t>acquisto specchi per celle detenz.</t>
  </si>
  <si>
    <t>acquisto ceri liturgici</t>
  </si>
  <si>
    <t>interv. Tecn. Cancello automatizz.</t>
  </si>
  <si>
    <t>materiale palestra detenuti</t>
  </si>
  <si>
    <t>calciobalilla per detenuti</t>
  </si>
  <si>
    <t>materiale informatico</t>
  </si>
  <si>
    <t>cartelli cancello automatizzato</t>
  </si>
  <si>
    <t>relaz. geologica copertura passeggi</t>
  </si>
  <si>
    <t>interv. Tecnico centralino telefonico</t>
  </si>
  <si>
    <t>acquisto kit bandiere da esterno</t>
  </si>
  <si>
    <t>frigorifero negativo e affettatrice per cucina</t>
  </si>
  <si>
    <t>materiale per corso pasticceria deten.</t>
  </si>
  <si>
    <t>materiale corso pasticceria detenuti</t>
  </si>
  <si>
    <t>riparaz. Ascensore Kone</t>
  </si>
  <si>
    <t>acquisto tamponi covid 19</t>
  </si>
  <si>
    <t>f.p.o. pneumatici run flat auto servizio</t>
  </si>
  <si>
    <t>intervento solai locale infermeria</t>
  </si>
  <si>
    <t>ricerca perdita acqua tubazioni alloggio serv</t>
  </si>
  <si>
    <t xml:space="preserve">materiale informatico </t>
  </si>
  <si>
    <t>interv. Tecnico congelatore cucina deten.</t>
  </si>
  <si>
    <t>attrezzature mensa agenti</t>
  </si>
  <si>
    <t>fornitura -tratt mepa</t>
  </si>
  <si>
    <t>pannello led sala regia 2</t>
  </si>
  <si>
    <t>f.p.o. centrale termica</t>
  </si>
  <si>
    <t>vari interventi impianto elettrico</t>
  </si>
  <si>
    <t>fornitura - A.Q. mepa</t>
  </si>
  <si>
    <t>buoni pasto cartacei</t>
  </si>
  <si>
    <t>riparazione server imp. Videosorveglianza</t>
  </si>
  <si>
    <t>corso cucina per detenuti</t>
  </si>
  <si>
    <t>Convenzione psicologo ex art 80 progetto</t>
  </si>
  <si>
    <t>materiale per MOF</t>
  </si>
  <si>
    <t>materiale impianto tv camere detentive</t>
  </si>
  <si>
    <t>materiale pittura per MOF</t>
  </si>
  <si>
    <t>f.p.o. 2 climatizzatori cappella e biblioteca</t>
  </si>
  <si>
    <t>linea acqua ed elettrica parcheggio intercinta</t>
  </si>
  <si>
    <t>f.p.o. n° 6 telecanere vidosorveglianza</t>
  </si>
  <si>
    <t>materiale monouso per cucina detenuti</t>
  </si>
  <si>
    <t>manutenzione impianto scarico sanitrade</t>
  </si>
  <si>
    <t>fornitura - Conv. Mepa</t>
  </si>
  <si>
    <t>buoni carburante</t>
  </si>
  <si>
    <t>fornitura - Tratt. Mepa</t>
  </si>
  <si>
    <t>fornitura mascherine FFP2</t>
  </si>
  <si>
    <t>pulizie straordinarie direzione</t>
  </si>
  <si>
    <t>manutenzione auto servizio PP723AF</t>
  </si>
  <si>
    <t xml:space="preserve">servizio </t>
  </si>
  <si>
    <t>manutenzione auto servizio PP244AE</t>
  </si>
  <si>
    <t>manutenzione auto servizio PP253AG</t>
  </si>
  <si>
    <t>fornitura - tratt. Mepa</t>
  </si>
  <si>
    <t>fornitura cassettiere per scrivanie</t>
  </si>
  <si>
    <t>manutenzione auto servizio PP388AE</t>
  </si>
  <si>
    <t>fornitura -aff diretto</t>
  </si>
  <si>
    <t>computer e monitor scuola detenuti</t>
  </si>
  <si>
    <t>fornitura pc portatile psicologi</t>
  </si>
  <si>
    <t>calciobalilla per detenuti e palloni</t>
  </si>
  <si>
    <t>determina n° 56 /2022</t>
  </si>
  <si>
    <t>determina N° 57 /2022</t>
  </si>
  <si>
    <t>determina n° 59/2022</t>
  </si>
  <si>
    <t>determina n° 60/2022</t>
  </si>
  <si>
    <t>determina n° 61/2022</t>
  </si>
  <si>
    <t>determina n° 62/2022</t>
  </si>
  <si>
    <t>determina n° 63/2022</t>
  </si>
  <si>
    <t>determina n° 64/2022</t>
  </si>
  <si>
    <t>determina n° 65/2022</t>
  </si>
  <si>
    <t>determina n° 66/2022</t>
  </si>
  <si>
    <t>determina n° 67/2022</t>
  </si>
  <si>
    <t>determina n° 68/2022</t>
  </si>
  <si>
    <t>determina n° 68bis/2022</t>
  </si>
  <si>
    <t>determina n° 69/2022</t>
  </si>
  <si>
    <t>determina n° 70/2022</t>
  </si>
  <si>
    <t>determina n° 71/2022</t>
  </si>
  <si>
    <t>determina n° 72/2022</t>
  </si>
  <si>
    <t>determina n° 73/2022</t>
  </si>
  <si>
    <t>determina n° 74/2022</t>
  </si>
  <si>
    <t>determina n° 75/2022</t>
  </si>
  <si>
    <t>determina n° 76/2022</t>
  </si>
  <si>
    <t>determina n° 78/2022</t>
  </si>
  <si>
    <t>determina n° 80/2022</t>
  </si>
  <si>
    <t>determina n° 81/2022</t>
  </si>
  <si>
    <t>determina n° 82/2022</t>
  </si>
  <si>
    <t>determina n° 83/2022</t>
  </si>
  <si>
    <t>determina n° 84/2022</t>
  </si>
  <si>
    <t>determina n° 85/2022</t>
  </si>
  <si>
    <t>determina n° 86/2022</t>
  </si>
  <si>
    <t>determina n° 87/2022</t>
  </si>
  <si>
    <t>determina n° 88/2022</t>
  </si>
  <si>
    <t>determina n° 89/2022</t>
  </si>
  <si>
    <t>determina n° 90/2022</t>
  </si>
  <si>
    <t>determina n° 91/2022</t>
  </si>
  <si>
    <t>determina n° 92/2022</t>
  </si>
  <si>
    <t>determina n° 93/2022</t>
  </si>
  <si>
    <t>determina n° 94/2022</t>
  </si>
  <si>
    <t>determina n° 95/2022</t>
  </si>
  <si>
    <t>determina n° 96/2022</t>
  </si>
  <si>
    <t>determina n° 97/2022</t>
  </si>
  <si>
    <t>determina n° 98/2022</t>
  </si>
  <si>
    <t>determina n° 99/2022</t>
  </si>
  <si>
    <t>determina n° 100/2022</t>
  </si>
  <si>
    <t>determina n° 101/2022</t>
  </si>
  <si>
    <t>determina n° 102/2022</t>
  </si>
  <si>
    <t>determina n° 103/2022</t>
  </si>
  <si>
    <t>determina n° 104/2022</t>
  </si>
  <si>
    <t>determina n° 105/2022</t>
  </si>
  <si>
    <t>determina n° 105-1/2022</t>
  </si>
  <si>
    <t>determina n° 105-2/2022</t>
  </si>
  <si>
    <t>determina n° 105-3/2022</t>
  </si>
  <si>
    <t>determina n° 105-4/2022</t>
  </si>
  <si>
    <t>determina n° 105-5/2022</t>
  </si>
  <si>
    <t>determina n° 105-6/2022</t>
  </si>
  <si>
    <t>determina n° 106/2022</t>
  </si>
  <si>
    <t>determina n° 107/2022</t>
  </si>
  <si>
    <t>determina n° 108/2022</t>
  </si>
  <si>
    <t>determina n° 109/2022</t>
  </si>
  <si>
    <t>determina n° 110/2022</t>
  </si>
  <si>
    <t>determina n° 111/2022</t>
  </si>
  <si>
    <t>determina n° 112/2022</t>
  </si>
  <si>
    <t>determina n° 113/2022</t>
  </si>
  <si>
    <t>determina n° 114/2022</t>
  </si>
  <si>
    <t>determina n° 115/2022</t>
  </si>
  <si>
    <t>determina n° 116/2022</t>
  </si>
  <si>
    <t>determina n° 117/2022</t>
  </si>
  <si>
    <t>determina n° 118/2022</t>
  </si>
  <si>
    <t>determina n° 119/2022</t>
  </si>
  <si>
    <t>determina n° 120/2022</t>
  </si>
  <si>
    <t>determina n° 121/2022</t>
  </si>
  <si>
    <t>determina n° 122/2022</t>
  </si>
  <si>
    <t>determina n° 122 bis/2022</t>
  </si>
  <si>
    <t>determina n° 123/2022</t>
  </si>
  <si>
    <t>determina n° 124/2022</t>
  </si>
  <si>
    <t>determina n° 125/2022</t>
  </si>
  <si>
    <t>determina n° 126/2022</t>
  </si>
  <si>
    <t>determina n° 127/2022</t>
  </si>
  <si>
    <t xml:space="preserve"> Casa di Reclusione di CHIAVARI</t>
  </si>
  <si>
    <t>Corso formazione detenuti "muratore polivalente"</t>
  </si>
  <si>
    <t>Determina n. 41 del 05.07.2022</t>
  </si>
  <si>
    <t>Manutenzione automezzi</t>
  </si>
  <si>
    <t>Determina n. 42 del 07.07.2022</t>
  </si>
  <si>
    <t>Automazione cancelli</t>
  </si>
  <si>
    <t>Determina n. 43 del 07.07.2022</t>
  </si>
  <si>
    <t>Manutenzione estintori</t>
  </si>
  <si>
    <t>Determina n. 44 del 08.07.2022</t>
  </si>
  <si>
    <t>Acquisto fotocamera</t>
  </si>
  <si>
    <t>Determina n. 45 del 11.07.2022</t>
  </si>
  <si>
    <t>Intervento disinfestazione e spurgo vasche</t>
  </si>
  <si>
    <t>Determina n. 46 del 11.07.2022</t>
  </si>
  <si>
    <t>Smaltimento materiali di risulta</t>
  </si>
  <si>
    <t>Determina n. 47 del 12.07.2022</t>
  </si>
  <si>
    <t>Acquisto materiale edile</t>
  </si>
  <si>
    <t>Determina n. 48 del 13.07.2022</t>
  </si>
  <si>
    <t>Fornitura schede telefoniche</t>
  </si>
  <si>
    <t>Determina n. 49 del 14.07.2022</t>
  </si>
  <si>
    <t>Acquisto cancelleria</t>
  </si>
  <si>
    <t>Determina n. 50 del 18.07.2022</t>
  </si>
  <si>
    <t>Riparazione cancello</t>
  </si>
  <si>
    <t>Determina n. 51 del 18.07.2022</t>
  </si>
  <si>
    <t>Riparazione rete campo sportivo</t>
  </si>
  <si>
    <t>Determina n. 52 del 22.07.2022</t>
  </si>
  <si>
    <t>Aquisto guanciali per agenti</t>
  </si>
  <si>
    <t>Determina n. 53 del 22.07.2022</t>
  </si>
  <si>
    <t>Manutenzione straordinaria ascensore</t>
  </si>
  <si>
    <t>Determina n. 54 del 23.07.2022</t>
  </si>
  <si>
    <t>Determina n. 55 del 09.08.2022</t>
  </si>
  <si>
    <t>Determina n. 56 del 09.08.2022</t>
  </si>
  <si>
    <t>Acquisto frigorifero cucina detenuti</t>
  </si>
  <si>
    <t>Determina n. 57 del 12.08.2022</t>
  </si>
  <si>
    <t>Intervento di sanificazione</t>
  </si>
  <si>
    <t>Determina n. 58 del 12.08.2022</t>
  </si>
  <si>
    <t>Fornitura GPL per cucine</t>
  </si>
  <si>
    <t>Determina n. 59 del 16.08.2022</t>
  </si>
  <si>
    <t>Fornitura gasolio da riscaldamento</t>
  </si>
  <si>
    <t>Determina n. 60 del 17.08.2022</t>
  </si>
  <si>
    <t>Acquisto amplificatore</t>
  </si>
  <si>
    <t>Determina n. 61 del 22.08.2022</t>
  </si>
  <si>
    <t>Acquisto scarpe detenuti lavoranti</t>
  </si>
  <si>
    <t>Determina n. 62 del 25.08.2022</t>
  </si>
  <si>
    <t>Acquisto tatami per palestre detenuti</t>
  </si>
  <si>
    <t>Determina n. 63 del 30.08.2022</t>
  </si>
  <si>
    <t>Noleggio cassone per smaltimento</t>
  </si>
  <si>
    <t>Determina n. 64 del 31.08.2022</t>
  </si>
  <si>
    <t>Acquisto armadietti in lamiera</t>
  </si>
  <si>
    <t>Determina n. 65 del 01.09.2022</t>
  </si>
  <si>
    <t>Determina n. 66 del 02.09.2022</t>
  </si>
  <si>
    <t>Determina n. 67 del 05.09.2022</t>
  </si>
  <si>
    <t>Determina n. 68 del 28.09.2022</t>
  </si>
  <si>
    <t>Acquisto forno per cucina detenuti</t>
  </si>
  <si>
    <t>Determina n. 69 del 28.09.2022</t>
  </si>
  <si>
    <t>Acquisto prodotti di pulizia</t>
  </si>
  <si>
    <t>Determina n. 70 del 10.10.2022</t>
  </si>
  <si>
    <t>Determina n. 71 del 10.10.2022</t>
  </si>
  <si>
    <t>Acquisto addolcitore per forno cucina detenuti</t>
  </si>
  <si>
    <t>Determina n. 72 del 10.10.2022</t>
  </si>
  <si>
    <t>Smontaggio e smaltimento celle frigorifere</t>
  </si>
  <si>
    <t>Determina n. 73 del 11.10.2022</t>
  </si>
  <si>
    <t>Determina n. 74 del 11.10.2022</t>
  </si>
  <si>
    <t>Riparazione centrale telefonica</t>
  </si>
  <si>
    <t>Determina n. 75 del 13.10.2022</t>
  </si>
  <si>
    <t>Fornitura finestra per box agenti</t>
  </si>
  <si>
    <t>Determina n. 76 del 13.10.2022</t>
  </si>
  <si>
    <t>Acquisto sale per addolcitore</t>
  </si>
  <si>
    <t>Determina n. 77 del 17.10.2022</t>
  </si>
  <si>
    <t>Manutenzione ascensori</t>
  </si>
  <si>
    <t>Determina n. 78 del 18.10.2022</t>
  </si>
  <si>
    <t>Acquisto mensole e materiale</t>
  </si>
  <si>
    <t>Determina n. 79 del 18.10.2022</t>
  </si>
  <si>
    <t>Determina n. 80 del 18.10.2022</t>
  </si>
  <si>
    <t>Determina n. 81 del 25.10.2022</t>
  </si>
  <si>
    <t xml:space="preserve">Acquisto vetri area detentiva </t>
  </si>
  <si>
    <t>Determina n. 82 del 03.11.2022</t>
  </si>
  <si>
    <t>Fornitura pompe sommerse</t>
  </si>
  <si>
    <t>Determina n. 83 del 03.11.2022</t>
  </si>
  <si>
    <t>Fornitura rubinetti</t>
  </si>
  <si>
    <t>Determina n. 84 del 03.11.2022</t>
  </si>
  <si>
    <t>Determina n. 85 del 09.11.2022</t>
  </si>
  <si>
    <t>Determina n. 86 del 09.11.2022</t>
  </si>
  <si>
    <t>Acquisto borse carta e specchi</t>
  </si>
  <si>
    <t>Determina n. 87 del 10.11.2022</t>
  </si>
  <si>
    <t>Determina n. 88 del 17.11.2022</t>
  </si>
  <si>
    <t>Fornitura G.P.L. per cucine</t>
  </si>
  <si>
    <t>Determina n. 89 del 17.11.2022</t>
  </si>
  <si>
    <t>Fornitura cancelleria</t>
  </si>
  <si>
    <t>Determina n. 90 del 24.11.2022</t>
  </si>
  <si>
    <t>Determina n. 91 del 24.11.2022</t>
  </si>
  <si>
    <t>Acquisto minuteria corso detenuti</t>
  </si>
  <si>
    <t>Determina n. 92 del 24.11.2022</t>
  </si>
  <si>
    <t>Determina n. 93 del 05.12.2022</t>
  </si>
  <si>
    <t>Fornitura cartongesso</t>
  </si>
  <si>
    <t>Determina n. 94 del 05.12.2022</t>
  </si>
  <si>
    <t>Riparazione celle frigorifere</t>
  </si>
  <si>
    <t>Determina n. 95 del 06.12.2022</t>
  </si>
  <si>
    <t>Acquisto materiale per automezzi</t>
  </si>
  <si>
    <t>Determina n. 96 del 06.12.2022</t>
  </si>
  <si>
    <t xml:space="preserve">Fornitura porte </t>
  </si>
  <si>
    <t>Determina n. 97 del 09.12.2022</t>
  </si>
  <si>
    <t>Fornitura frigoriferi</t>
  </si>
  <si>
    <t>Determina n. 98 del 09.12.2022</t>
  </si>
  <si>
    <t>Valutazione rischio biologico</t>
  </si>
  <si>
    <t>Determina n. 99 del 12.12.2022</t>
  </si>
  <si>
    <t>Fornitura disinfettante</t>
  </si>
  <si>
    <t>Determina n. 100 del 12.12.2022</t>
  </si>
  <si>
    <t>Verifica straordinaria ascensori</t>
  </si>
  <si>
    <t>Determina n. 101 del 14.12.2022</t>
  </si>
  <si>
    <t>Fornitura toner</t>
  </si>
  <si>
    <t>Determina n. 102 del 14.12.2022</t>
  </si>
  <si>
    <t>Riparazione scanner</t>
  </si>
  <si>
    <t>Determina n. 103 del 27.12.2022</t>
  </si>
  <si>
    <t>Servizio deratizzazione e spurgo</t>
  </si>
  <si>
    <t>Determina n. 104 del 30.12.2022</t>
  </si>
  <si>
    <t xml:space="preserve"> Casa di Reclusione di SANREMO</t>
  </si>
  <si>
    <t>Fornitura estintori</t>
  </si>
  <si>
    <t xml:space="preserve"> Fast snc CIG Z1B383DE73FPA194-22 del 18/11/2022</t>
  </si>
  <si>
    <t>Corso antincendio</t>
  </si>
  <si>
    <t>Causale 301227650000000819 Regione VDA del 18/11/2022</t>
  </si>
  <si>
    <t>Autoriparazioni mezzi amministrazione</t>
  </si>
  <si>
    <t>CIG ZD936F866D340 del 14/09/2022</t>
  </si>
  <si>
    <t>Autoriparazioni Borgnalle</t>
  </si>
  <si>
    <t xml:space="preserve"> CIG Z4636F8701341  del 14/09/2022</t>
  </si>
  <si>
    <t>Autoriparazioni Giovinazzo Igor</t>
  </si>
  <si>
    <t xml:space="preserve"> CIG ZB436B926A92 del 27/09/2022</t>
  </si>
  <si>
    <t>CIG ZAA36B93A489 del 27/09/2022</t>
  </si>
  <si>
    <t>Autoriparazioni Scarfò Gullone snc</t>
  </si>
  <si>
    <t>CIG Z61370E08B1-447 del 11/10/2022</t>
  </si>
  <si>
    <t>Diesel Car</t>
  </si>
  <si>
    <t xml:space="preserve"> CIG ZEE37BF0FE2108-PA del 11/10/2022</t>
  </si>
  <si>
    <t xml:space="preserve"> CIG Z6D37BC54A107-PA del 11/10/2022</t>
  </si>
  <si>
    <t>Collaudo Iveco Pol.Pen</t>
  </si>
  <si>
    <t>Tesoreria dello Stato del 20/10/2022</t>
  </si>
  <si>
    <t>Nuova auto alpina</t>
  </si>
  <si>
    <t xml:space="preserve"> CIG Z6037E16E42594-1110 del 27/10/2022</t>
  </si>
  <si>
    <t xml:space="preserve"> CIG Z6C374AB3B2593-1110 del 27/10/2022</t>
  </si>
  <si>
    <t xml:space="preserve"> CIG Z3B37FE5812908-1110 acconto del 17/11/2023</t>
  </si>
  <si>
    <t>Repetti spa</t>
  </si>
  <si>
    <t xml:space="preserve"> CIG ZD53542EC3A0000000298 del 30/06/2023</t>
  </si>
  <si>
    <t xml:space="preserve"> CIG Z3B37FE5812908-1110 del 12/12/2022</t>
  </si>
  <si>
    <t xml:space="preserve"> CIG ZDF3887103 del 12/12/2022</t>
  </si>
  <si>
    <t xml:space="preserve"> CIG Z2C38485CA del 12/12/2022</t>
  </si>
  <si>
    <t xml:space="preserve">  CIG ZD03837C2A del 12/12/2022</t>
  </si>
  <si>
    <t xml:space="preserve">FORNITURE </t>
  </si>
  <si>
    <t>Ditta Verin - liquidi idropulitrice</t>
  </si>
  <si>
    <t xml:space="preserve"> del 15/12/2020</t>
  </si>
  <si>
    <t>Diesel car snc</t>
  </si>
  <si>
    <t xml:space="preserve"> CIG Z1938AE708 del 15/12/2022</t>
  </si>
  <si>
    <t xml:space="preserve"> CIG Z3E38871BD del 15/12/2022</t>
  </si>
  <si>
    <t>Centro Deterambiente</t>
  </si>
  <si>
    <t xml:space="preserve"> CIG Z64327D1EE del 15/12/2022</t>
  </si>
  <si>
    <t>Nuova Valfer</t>
  </si>
  <si>
    <t>CIG  Z2C36657B229-PA del 30/06/2022</t>
  </si>
  <si>
    <t xml:space="preserve">Sacchi Giuseppe spa </t>
  </si>
  <si>
    <t>CIG ZF4367674413000142983 del 30/06/2023</t>
  </si>
  <si>
    <t>Bricofer Group  spa</t>
  </si>
  <si>
    <t>CIG ZC0367650422G8002984 del 30/06/2023</t>
  </si>
  <si>
    <t>Bernardi Energy sas</t>
  </si>
  <si>
    <t>saldo ft sostituzione boiler del 23/08/2022</t>
  </si>
  <si>
    <t>Mafer srl</t>
  </si>
  <si>
    <t>saldo ft sostituzione acquisto materiale di consumo 23/08/2022</t>
  </si>
  <si>
    <t>Centro Colori Spelgatti</t>
  </si>
  <si>
    <t>CIG Z303750fbc36-pa DEL 14/09/2022</t>
  </si>
  <si>
    <t xml:space="preserve"> Ivit 2</t>
  </si>
  <si>
    <t>causale 718 del 21/09/2022</t>
  </si>
  <si>
    <t>Ferramenta Peretto</t>
  </si>
  <si>
    <t>causale 300 del 03/10/2022</t>
  </si>
  <si>
    <t>Liquigas</t>
  </si>
  <si>
    <t>CIG Z50230DDCC12666000268 del 19/10/2022</t>
  </si>
  <si>
    <t>Mammoliti Marco</t>
  </si>
  <si>
    <t xml:space="preserve"> CIG Z4F36E597CFPA1-22 del 21/10/2022</t>
  </si>
  <si>
    <t>Dell'Orto Virgilio sas</t>
  </si>
  <si>
    <t xml:space="preserve"> CIG Z3F3CO172FPA4-22 del 18/11/2022</t>
  </si>
  <si>
    <t>FORTNITURE</t>
  </si>
  <si>
    <t>Pellegrinellisnc</t>
  </si>
  <si>
    <t>CIG Z6436E2D241269-A del 16/11/2022</t>
  </si>
  <si>
    <t>Carrozzeria Brissogne snc</t>
  </si>
  <si>
    <t>CIG Z3E377D95E1-63 del 17/11/2022</t>
  </si>
  <si>
    <t>Eteredile</t>
  </si>
  <si>
    <t>CIG Z2137D2D3AFFD-4821/ Z0238A6D23 del 18/11/2022</t>
  </si>
  <si>
    <t>CIG Z3E377D95E del 15/12/2022</t>
  </si>
  <si>
    <t>CIG Z9D36B4890 del 15/12/2022</t>
  </si>
  <si>
    <t>Idrocentro spa</t>
  </si>
  <si>
    <t xml:space="preserve"> CIG Z8636773C7V8-542 del 20/12/2022</t>
  </si>
  <si>
    <t>CIG ZE3381FE00V8-932 del 20/12/2022</t>
  </si>
  <si>
    <t>Dealtek snc</t>
  </si>
  <si>
    <t xml:space="preserve"> CIG ZAE38516A4 del 20/12/2022</t>
  </si>
  <si>
    <t>Matta Claudia Elsa Adriana</t>
  </si>
  <si>
    <t xml:space="preserve"> CIG Z143885BA2 del 20/12/2022</t>
  </si>
  <si>
    <t>CIG Z8738E4614 del 20/12/2022</t>
  </si>
  <si>
    <t>Hera Comm. spa</t>
  </si>
  <si>
    <t>Acconto fornitura gas feb-22 del 04/07/2022</t>
  </si>
  <si>
    <t>Centro Deterambiente srl</t>
  </si>
  <si>
    <t xml:space="preserve"> CIG ZDC327952150-001 del 29/07/2022</t>
  </si>
  <si>
    <t>CIG ZA3310A668412203227182, ZA3310A del 29/07/2022</t>
  </si>
  <si>
    <t xml:space="preserve">  CIG saldo consumi gas giu/lug 2022 del 22/08/2022</t>
  </si>
  <si>
    <t>Enel energia spa</t>
  </si>
  <si>
    <t>acconto fattura 004244602110 del 21/09/2022</t>
  </si>
  <si>
    <t>saldo diverse fatture del 29/07/2023</t>
  </si>
  <si>
    <t>Saldo fornitura consumi maggio22 del 22/08/2022</t>
  </si>
  <si>
    <t>DEVIZIA Transfer spa</t>
  </si>
  <si>
    <t>saldo fornitura servizio spazzatura del 22/08/2022</t>
  </si>
  <si>
    <t>TIM Spa</t>
  </si>
  <si>
    <t>saldo consumi telefono giu/lug del 22/08/2022</t>
  </si>
  <si>
    <t>Enval srl</t>
  </si>
  <si>
    <t>saldo forniture immomdizia giu/lug del 23/08/2022</t>
  </si>
  <si>
    <t>fatt. n. 004253308543 del 21/09/2022</t>
  </si>
  <si>
    <t>fatt. n. 004244602110 del 21/09/2022</t>
  </si>
  <si>
    <t>Mont Fallere</t>
  </si>
  <si>
    <t>CIG ZB32E172850000074-PA del 27/09/2022</t>
  </si>
  <si>
    <t>CIG ZDC3279521115-001 del 27/09/2022</t>
  </si>
  <si>
    <t>CIG ZB32E172850000097-PA, ZB32E1728 del 27/09/2022</t>
  </si>
  <si>
    <t>CIG ZE4246AA51V3-32302 del 19/10/2022</t>
  </si>
  <si>
    <t>fatt. n. 004261380351 del 19/10/2022</t>
  </si>
  <si>
    <t>PA22-0104 del 19/10/2022</t>
  </si>
  <si>
    <t>AGSM AIM Energia Spa</t>
  </si>
  <si>
    <t>Saldo fornitura consumi agpsto'22 del 19/10/2022</t>
  </si>
  <si>
    <t>acconto  fornitura ga agosto '22 del 19/10/2022</t>
  </si>
  <si>
    <t>acconto  fornitura ga agosto '22 del 19/10/2023</t>
  </si>
  <si>
    <t>CIG ZA53619A22FE000120220001843074 del 07/11/2022</t>
  </si>
  <si>
    <t>Comune Brissogne</t>
  </si>
  <si>
    <t>2022-5-2001-FE Saldo del 10/11/2022</t>
  </si>
  <si>
    <t>CIG ZE4246AA51V3-32539 del 10/11/2022</t>
  </si>
  <si>
    <t>PA22-0113 del 10/11/2022</t>
  </si>
  <si>
    <t>fatt. n. 004270854006 del 10/11/2022</t>
  </si>
  <si>
    <t>Fatt .n. 4220122800016027 del 10/11/2022</t>
  </si>
  <si>
    <t>CIG XF6012Z518 del 10/11/2022</t>
  </si>
  <si>
    <t>Marazzato soluzioni ambinete</t>
  </si>
  <si>
    <t>CIG ZC7374C3C2376-PA del 10/11/2022</t>
  </si>
  <si>
    <t>Scotta srl</t>
  </si>
  <si>
    <t>CIG ZB72EC1A4800163-PA-acconto del 10/11/2022</t>
  </si>
  <si>
    <t>MB Bettelani</t>
  </si>
  <si>
    <t>CIG Z3D34FA619 del 15/12/2022</t>
  </si>
  <si>
    <t>saldo fattura PA22 del 15/12/2022</t>
  </si>
  <si>
    <t>CIG ZB72EC1A4800163-PA-saldo del 15/12/2023</t>
  </si>
  <si>
    <t>CIG ZE4246AA51V3-328971512 del 15/12/2022</t>
  </si>
  <si>
    <t>2022-7/2001-FE del 15/12/2023</t>
  </si>
  <si>
    <t>Olivetti spa</t>
  </si>
  <si>
    <t>CIG Z252793EDFA20020221000018732 del 30/06/2022</t>
  </si>
  <si>
    <t>Poste Italiane spa</t>
  </si>
  <si>
    <t>1022185590 del 11/10/2022</t>
  </si>
  <si>
    <t>Zecca dello Stato Istituto Poligrafico</t>
  </si>
  <si>
    <t>CIG Z2236D76A21222006493 del 11/10/2022</t>
  </si>
  <si>
    <t>Cicli Lucchini</t>
  </si>
  <si>
    <t>CIG Z9E378BD382669-P del 13/10/2022</t>
  </si>
  <si>
    <t>fatt n. 1022250823 del 17/11/2022</t>
  </si>
  <si>
    <t>Fast Snc</t>
  </si>
  <si>
    <t>CIG Z7A3648D45 del 15/12/2022</t>
  </si>
  <si>
    <t>spese postali settembre del 20/12/2022</t>
  </si>
  <si>
    <t>CIG ZC438E46D5 DEL 20/12/2022</t>
  </si>
  <si>
    <t>spese spedizioni pacchi del 30/09/2022</t>
  </si>
  <si>
    <t>Carrefour spa</t>
  </si>
  <si>
    <t>Acquisto batterie metal detector del 15/11/2022</t>
  </si>
  <si>
    <t>SMC srl</t>
  </si>
  <si>
    <t>fornitura bracci motore del 30/12/2022</t>
  </si>
  <si>
    <t>Ditta Verin - pulizie</t>
  </si>
  <si>
    <t>CIG ZE136A156097B del 27/09/2022</t>
  </si>
  <si>
    <t>Forniture alberghiere</t>
  </si>
  <si>
    <t>CIG ZE2377DC64446 del 13/10/2022</t>
  </si>
  <si>
    <t>Utility srl</t>
  </si>
  <si>
    <t>CIG Z213763AA8900599V-001 del 19/10/2022</t>
  </si>
  <si>
    <t>F.lli Pavone</t>
  </si>
  <si>
    <t>CIG ZEF375FC731201 del 19/10/2022</t>
  </si>
  <si>
    <t>fatt. n. 00014-PA del 27/10/2022</t>
  </si>
  <si>
    <t>fatt. n.00016-PA del 27/10/2022</t>
  </si>
  <si>
    <t>fatt. n. 00015-PA del 27/10/2022</t>
  </si>
  <si>
    <t>Bosonetto Didier</t>
  </si>
  <si>
    <t>CIG Z1B3701945226-001 del 18/11/2022</t>
  </si>
  <si>
    <t>Eteredile srl</t>
  </si>
  <si>
    <t>CIG Z2637D3475FPD4820 acconto del 18/11/2022</t>
  </si>
  <si>
    <t>La Casalinda srl</t>
  </si>
  <si>
    <t>CIG ZE038A324 del 12/12/2022</t>
  </si>
  <si>
    <t>CIG ZCC38418F1 del 15/12/2022</t>
  </si>
  <si>
    <t xml:space="preserve">FORNITURA </t>
  </si>
  <si>
    <t>PRO Cura</t>
  </si>
  <si>
    <t>CIG ZF0388999C6 del 15/12/2022</t>
  </si>
  <si>
    <t>CIG Z7238B554D DEL 15/12/2022</t>
  </si>
  <si>
    <t>Kuwait petroleum italia srl</t>
  </si>
  <si>
    <t>saldo fornitura carburante giugno lug'22 del 23/08/2022</t>
  </si>
  <si>
    <t>CIG ZBA36E68991900P del 14/09/2022</t>
  </si>
  <si>
    <t>CIG ZC3372174BPJ05791873 del11/10/2022</t>
  </si>
  <si>
    <t>Gattinoni Travel</t>
  </si>
  <si>
    <t>CIG Z712EAA5772022 del 19/10/2022</t>
  </si>
  <si>
    <t>CIG ZC3372174BPJ060237436 del 18/11/2022</t>
  </si>
  <si>
    <t>CIG Z3372174BPJ05913667 del 18/11/2022</t>
  </si>
  <si>
    <t>CIG ZC3372174B del 20/12/2022</t>
  </si>
  <si>
    <t>Umberto Terraneo</t>
  </si>
  <si>
    <t>saldo progetto campo sportivo del 22/08/2022</t>
  </si>
  <si>
    <t>Studio Associato Geologica</t>
  </si>
  <si>
    <t>CIG ZF8351BFCB fatt PA 06 del 12/10/2022</t>
  </si>
  <si>
    <t>saldo cartaceo del 20/12/2022</t>
  </si>
  <si>
    <t>Migliavacca Francesco</t>
  </si>
  <si>
    <t>fatt n. 4-2022 del 09/08/2022</t>
  </si>
  <si>
    <t>Grilli Mauro</t>
  </si>
  <si>
    <t>CIG ZD33533B113 del 02/08/2022</t>
  </si>
  <si>
    <t>Zavan Manuela</t>
  </si>
  <si>
    <t>Fatt. n. 22A del 21/09/2022</t>
  </si>
  <si>
    <t>CIG ZAE38516A4 del 20/12/2023</t>
  </si>
  <si>
    <t>saldo fatt. sostituzione vetri mezzo ntp del 23/08/2022</t>
  </si>
  <si>
    <t>Mar.Sal Restauri</t>
  </si>
  <si>
    <t>acconto fattura rifacimento centrale termica del 30/08/2022</t>
  </si>
  <si>
    <t>saldo fattura rifacimento centrale termica del 30/08/2022</t>
  </si>
  <si>
    <t>Visite mediche</t>
  </si>
  <si>
    <t>01 07 2022   CIG Z933704175</t>
  </si>
  <si>
    <t xml:space="preserve">Acquisto materiale edile </t>
  </si>
  <si>
    <t xml:space="preserve"> 04.07.2022   CIG Z6137075AC</t>
  </si>
  <si>
    <t>Acquisto toner</t>
  </si>
  <si>
    <t xml:space="preserve">   08 07 2022   CIG ZD23718D2B</t>
  </si>
  <si>
    <t>Intervento rip.ne porta locale portineria</t>
  </si>
  <si>
    <t xml:space="preserve">  09 07 2022    CIG Z2F371A9CA</t>
  </si>
  <si>
    <t xml:space="preserve">Acquisto materiale idraulico </t>
  </si>
  <si>
    <t xml:space="preserve">   18 07 2022    CIG  ZD5373123E</t>
  </si>
  <si>
    <t>18 07 2022   CIG  Z773731266</t>
  </si>
  <si>
    <t>Fornitura carburante</t>
  </si>
  <si>
    <t>25 07 2022   CIG Z0737434D3</t>
  </si>
  <si>
    <t>Acquisto effetti casermaggio detenuti</t>
  </si>
  <si>
    <t xml:space="preserve"> 25 07 2022   CIG  ZD03744D96</t>
  </si>
  <si>
    <t>Acquisto ceste</t>
  </si>
  <si>
    <t>27 07 2022   CIG Z84374B69A</t>
  </si>
  <si>
    <t>Acquisto materassi e cuscini</t>
  </si>
  <si>
    <t>27 07 2022   CIG Z1F374B6D5</t>
  </si>
  <si>
    <t xml:space="preserve">Acquisto biglietti aerei mese di Luglio </t>
  </si>
  <si>
    <t>29 07 2022   CIG Z723753BFF</t>
  </si>
  <si>
    <t>Intervento rip.ne porta carraia Istituto</t>
  </si>
  <si>
    <t>02 08 2022   CIG  Z28375B638</t>
  </si>
  <si>
    <t>Pasticceria Giugno</t>
  </si>
  <si>
    <t>02 08 2022   CIG Z64375B7AF</t>
  </si>
  <si>
    <t>Installazione carton gesso VII sez. detentiva</t>
  </si>
  <si>
    <t>03  08 2022   CIG ZF33761A09</t>
  </si>
  <si>
    <t>06 08 2022   CIG Z1E376B36D</t>
  </si>
  <si>
    <t>Acquisto materiale per attività ricreative</t>
  </si>
  <si>
    <t>08 08 2022   CIG Z66376B91B</t>
  </si>
  <si>
    <t>08  08 2022   CIG Z67376C03D</t>
  </si>
  <si>
    <t>Pulizia vasca antincendio</t>
  </si>
  <si>
    <t>10 08 2022   CIG Z633773AB3</t>
  </si>
  <si>
    <t>Acquisto materiale per casellario</t>
  </si>
  <si>
    <t>11 08 2022   CIG Z603775E2B</t>
  </si>
  <si>
    <t>Acquisto materiale di pulizie</t>
  </si>
  <si>
    <t>11 08 2022   CIG Z0D3775E59</t>
  </si>
  <si>
    <t>11 08 2022   CIG Z823775E82</t>
  </si>
  <si>
    <t>11 08 2022   CIG Z0E3775E9E</t>
  </si>
  <si>
    <t>11 08 2022   CIG Z783775EC1</t>
  </si>
  <si>
    <t>Installazione prese presso camere detentive</t>
  </si>
  <si>
    <t>22 08 2022   CIG ZF23784357</t>
  </si>
  <si>
    <t>Acquisto guanciali detenuti</t>
  </si>
  <si>
    <t>26 08 2022   CIG Z7D378D79F</t>
  </si>
  <si>
    <t>Acquisto scambiatore di calore</t>
  </si>
  <si>
    <t>26 08 2022   CIG ZF0378EDCB</t>
  </si>
  <si>
    <t>Sostituzione gomme PP 652 AG</t>
  </si>
  <si>
    <t>30 08 2022   CIG Z6E3794164</t>
  </si>
  <si>
    <t>Intervento di sostituzione tubi</t>
  </si>
  <si>
    <t>30 08 2022   CIG Z4C3794208</t>
  </si>
  <si>
    <t>30 08 2022   CIG Z5D37942B1</t>
  </si>
  <si>
    <t xml:space="preserve">Acquisto biglietti mese di Luglio </t>
  </si>
  <si>
    <t>31 08 2022   CIG ZA03796D43</t>
  </si>
  <si>
    <t>31 08 2022   CIG ZA2379930F</t>
  </si>
  <si>
    <t>Ripristino funzionale impianto depurazione</t>
  </si>
  <si>
    <t>01 09 2022   CIG ZB8379C035</t>
  </si>
  <si>
    <t xml:space="preserve">Acquisto toner compatibili </t>
  </si>
  <si>
    <t>06 09 2022   CIG ZBB37A822B</t>
  </si>
  <si>
    <t>Pasticceria Agosto</t>
  </si>
  <si>
    <t>07 09 2022   CIG Z7737AB283</t>
  </si>
  <si>
    <t>Acquisto carta A4</t>
  </si>
  <si>
    <t>07 09 2022   CIG Z6337ACB84</t>
  </si>
  <si>
    <t>Acquisto telefoni cordless</t>
  </si>
  <si>
    <t>09 09 2022   CIG ZF737B3BF6</t>
  </si>
  <si>
    <t>Acquisto trattorino</t>
  </si>
  <si>
    <t xml:space="preserve">  09 09 2022   CIG Z4D37B4EDA</t>
  </si>
  <si>
    <t>Acquisto materiale biscottificio</t>
  </si>
  <si>
    <t>10 09 2022   CIG Z4C37B5768</t>
  </si>
  <si>
    <t>Tagliando Jeep PP 652 AG</t>
  </si>
  <si>
    <t>15 09 2022   CIG Z0C37CE87</t>
  </si>
  <si>
    <t>Tagliando autovettura PP 449 AG</t>
  </si>
  <si>
    <t>15 09 2022   CIG ZDC37C2EB4</t>
  </si>
  <si>
    <t>Sostituzione gomme Ducato PP 223 AF</t>
  </si>
  <si>
    <t>16 09 2022   CIG Z3C37C96A6</t>
  </si>
  <si>
    <t>Riparazione brasiera cucina detenuti</t>
  </si>
  <si>
    <t>16 09 2022   CIG Z1937C9705</t>
  </si>
  <si>
    <t>Sviluppo applicativo colloqui</t>
  </si>
  <si>
    <t>17 09 2022   CIG ZC337CB622</t>
  </si>
  <si>
    <t>Acquisto kit gonfiaggio gomme</t>
  </si>
  <si>
    <t>19 09 2022   CIG Z2937CF48E</t>
  </si>
  <si>
    <t>Sostituzione frizione auto PP 698 AD</t>
  </si>
  <si>
    <t>19 09 2022   CIG ZD537CF4D5</t>
  </si>
  <si>
    <t>19 09 2022   CIG Z6937CF61E</t>
  </si>
  <si>
    <t xml:space="preserve">Manutenzione straordinaria copertura palazzina Direzione </t>
  </si>
  <si>
    <t>20 09 2022   CIG ZE937D2B3F</t>
  </si>
  <si>
    <t>21 09 2022   CIG ZF537D5E86</t>
  </si>
  <si>
    <t>Acquisto materiale pulizie</t>
  </si>
  <si>
    <t>27 09 2022   CIG Z5737EA884</t>
  </si>
  <si>
    <t>Acquisto biglietti aerei mese di Settembre</t>
  </si>
  <si>
    <t>30 09 2022   CIG Z0337F62B7</t>
  </si>
  <si>
    <t>30 09 2022   CIG Z4437F8AC9</t>
  </si>
  <si>
    <t>04 10 2022   CIG Z6C3800848</t>
  </si>
  <si>
    <t>Sostituzione condizionatore portineria</t>
  </si>
  <si>
    <t>04 10 2022   CIG Z2538008C1</t>
  </si>
  <si>
    <t>Riparazione celle frigo cucina detenuti</t>
  </si>
  <si>
    <t>04 10 2022   CIG Z09380090D</t>
  </si>
  <si>
    <t>Visite mediche detenuti</t>
  </si>
  <si>
    <t>04 10 2022   CIG Z9F3801316</t>
  </si>
  <si>
    <t>Riparazione pentolone elettrico</t>
  </si>
  <si>
    <t>04 10 2022   CIG Z963801B72</t>
  </si>
  <si>
    <t>Rip.decespugliatore</t>
  </si>
  <si>
    <t>05 10 2022   CIG Z1F3806F11</t>
  </si>
  <si>
    <t>Intervento disotturazione e pulizia vasca dep.</t>
  </si>
  <si>
    <t>06 10 2022   CIG ZE5380A956</t>
  </si>
  <si>
    <t>06 10 2022   CIG Z41380C6AB</t>
  </si>
  <si>
    <t>Pasticceria Settembre</t>
  </si>
  <si>
    <t>07 10 2022   CIG Z06380ECB1</t>
  </si>
  <si>
    <t>Fornitura in opera montascale per disabili</t>
  </si>
  <si>
    <t>07 10 2022   CIG ZB3381137A</t>
  </si>
  <si>
    <t>Allestimento aule scolastiche polo universitario</t>
  </si>
  <si>
    <t>07 10 2022   CIG Z44381249F</t>
  </si>
  <si>
    <t>Acquisto bandiere da esterno</t>
  </si>
  <si>
    <t>21 10 2022   CIG ZF43844CE7</t>
  </si>
  <si>
    <t>22 10 2022   CIG Z1E38454EA</t>
  </si>
  <si>
    <t>25 10 2022   CIG ZE5384FE3F</t>
  </si>
  <si>
    <t>Manutezione centralino telefonico</t>
  </si>
  <si>
    <t>28 10 2022   CIG Z75385CA64</t>
  </si>
  <si>
    <t>Acquisto biglietti</t>
  </si>
  <si>
    <t>31 10 2022   CIG ZBB3862AB7</t>
  </si>
  <si>
    <t xml:space="preserve">Acquisto carta A4 </t>
  </si>
  <si>
    <t>31 10 2022   CIG Z7F3862C31</t>
  </si>
  <si>
    <t>Acquisto materiale falegnameria</t>
  </si>
  <si>
    <t>03 11 2022   CIG ZBB38688D7</t>
  </si>
  <si>
    <t>Intervento spurgo</t>
  </si>
  <si>
    <t>04 11 2022   CIG Z333871B88</t>
  </si>
  <si>
    <t>Acquisto lastre plexiglass</t>
  </si>
  <si>
    <t>04 11 2022   CIG Z813871CF2</t>
  </si>
  <si>
    <t>Tagliando PP 961 AF</t>
  </si>
  <si>
    <t>04 11 2022   CIG Z2C3871F87</t>
  </si>
  <si>
    <t>Manutenzione PP 778 AG</t>
  </si>
  <si>
    <t>04 11 2022   CIG Z0C3871FBA</t>
  </si>
  <si>
    <t>Intervento su tubazioni</t>
  </si>
  <si>
    <t>04 11 2022   CIG Z093871FE6</t>
  </si>
  <si>
    <t>Intervento disotturazione fognatura</t>
  </si>
  <si>
    <t>11 11 2022   CIG ZD7388AAAA</t>
  </si>
  <si>
    <t>Acquisto attrezzature Mensa Agenti</t>
  </si>
  <si>
    <t>14 11 2022   CIG Z0F83939D5</t>
  </si>
  <si>
    <t xml:space="preserve">Richiesta preventivo per videosorveglianza </t>
  </si>
  <si>
    <t>15 11 2022   CIG ZB83899381</t>
  </si>
  <si>
    <t>17 11 2022   CIG Z6C38A52CD</t>
  </si>
  <si>
    <t>17 11 2022   CIG Z2938A535F</t>
  </si>
  <si>
    <t>Acquisto attrezzature biscottificio</t>
  </si>
  <si>
    <t>17 11 2022   CIG Z7B38A57D3</t>
  </si>
  <si>
    <t>22 11 2022   CIG ZD338B55F4</t>
  </si>
  <si>
    <t>29 11 2022   CIG Z1438CFA14</t>
  </si>
  <si>
    <t>Intervento impermeabilizzazione vasca antincendio</t>
  </si>
  <si>
    <t>29 11 2022   CIG ZC838D20CA</t>
  </si>
  <si>
    <t>Acquisto biglietti aerei mese di Novembre</t>
  </si>
  <si>
    <t>01 12 2022   CIG Z9038E08C6</t>
  </si>
  <si>
    <t>Acquisto biglietto treno</t>
  </si>
  <si>
    <t>01 12 2022   CIG Z2838E092D</t>
  </si>
  <si>
    <t>01 12 2022   CIG Z1738E097F</t>
  </si>
  <si>
    <t>Pasticceria mesi di Ottobre e Novembre</t>
  </si>
  <si>
    <t>02 12 2022   CIG ZD038E8CBD</t>
  </si>
  <si>
    <t>02 12 2022   CIG Z9F38E9229</t>
  </si>
  <si>
    <t>02 12 2022   CIG ZEC38E9253</t>
  </si>
  <si>
    <t>05 12 2022   CIG Z7A38EFFCE</t>
  </si>
  <si>
    <t>Riparazione lavastoviglie</t>
  </si>
  <si>
    <t>06 12 2022   CIG Z9038F67C8</t>
  </si>
  <si>
    <t>07 12 2022   CIG ZE038FBD13</t>
  </si>
  <si>
    <t xml:space="preserve">Acquisto materiale coop. Perla </t>
  </si>
  <si>
    <t>09 12 2022   CIG Z2439012B0</t>
  </si>
  <si>
    <t>Visite mediche pers.le Pol. Pen.</t>
  </si>
  <si>
    <t>12 12 2022   CIG Z6439096A7</t>
  </si>
  <si>
    <t>Manutenzione PP 652 AG</t>
  </si>
  <si>
    <t>15 12 2022   CIG Z6E391ED92</t>
  </si>
  <si>
    <t>Manutenzione PP 449 AG</t>
  </si>
  <si>
    <t>15 12 2022   CIG ZD9391EDFA</t>
  </si>
  <si>
    <t>Manutenzione PP 961 AF</t>
  </si>
  <si>
    <t>15 12 2022   CIG Z6A391EE74</t>
  </si>
  <si>
    <t>Sostituzione server centralino telefonico</t>
  </si>
  <si>
    <t>15 12 2022   CIG Z5039202E6</t>
  </si>
  <si>
    <t xml:space="preserve">Servizio bagni chimici </t>
  </si>
  <si>
    <t>16 12 2022   CIG ZA03927C78</t>
  </si>
  <si>
    <t>19 12 2022   CIG Z8A392D991</t>
  </si>
  <si>
    <t xml:space="preserve">Acquisto materiale informatico </t>
  </si>
  <si>
    <t>19 12 2022   CIG Z15392DE4F</t>
  </si>
  <si>
    <t xml:space="preserve"> Casa di Reclusione di SALUZZO</t>
  </si>
  <si>
    <t xml:space="preserve"> Casa Circondariale di VERBANIA</t>
  </si>
  <si>
    <t>fornitura frigorifero euronics</t>
  </si>
  <si>
    <t>riparazione cablaggio luci Fiat marea 649AD</t>
  </si>
  <si>
    <t>materiale edilizio per bagno immovilli</t>
  </si>
  <si>
    <t>smaltimento toner coop. soc. RISORSE</t>
  </si>
  <si>
    <t>fornitura materiale di pulizia icefor</t>
  </si>
  <si>
    <t>acquisto ventilatori sale comuni Bennet</t>
  </si>
  <si>
    <t>sistemazione serrature per finestre e porte uffici DISABATO &amp;C</t>
  </si>
  <si>
    <t>riparazine linea elettrica Impiantistica Verbano</t>
  </si>
  <si>
    <t>fornitura e posa telecamere e videocitofono ingresso caserma agenti Impiantistica Verbano</t>
  </si>
  <si>
    <t>impianto e quadro elettrico locale sopravvitto ELETTRO TB</t>
  </si>
  <si>
    <t>verifica dotazione antincendio GRAFER + bandiere</t>
  </si>
  <si>
    <t>biglietti aerei e treno pol.pen CIr Viaggi</t>
  </si>
  <si>
    <t>sostituzione centralino Direzione IMPIANTISTICA VERBANO</t>
  </si>
  <si>
    <t>idroaspiratore pulizia automezzi CR FERRAMENTA</t>
  </si>
  <si>
    <t>materiale di consumo per manutenzione ordinaria fabbricati</t>
  </si>
  <si>
    <t>scaffali per locale armeria HOBBYSTA</t>
  </si>
  <si>
    <t>fornitura prodotti pulizia utility premosello</t>
  </si>
  <si>
    <t>vco gomme</t>
  </si>
  <si>
    <t>compenso esperti reati sessuali dott. Fede Michelangelo</t>
  </si>
  <si>
    <t>compenso esperti reati sessuali dott. Chiovini Monica</t>
  </si>
  <si>
    <t>protezioni in gomma ganci campo calcetto</t>
  </si>
  <si>
    <t>verifica freni fiat scudo AF310 Borghini snc</t>
  </si>
  <si>
    <t>interventi manutenzione Cavalli Mario srl</t>
  </si>
  <si>
    <t>Acquisto materiale per scuola e attività detenuti.</t>
  </si>
  <si>
    <t> 1.123,92</t>
  </si>
  <si>
    <t>tagliando completo jeep renegade REN CAR</t>
  </si>
  <si>
    <t>ordine cancelleria Myo SpA</t>
  </si>
  <si>
    <t> 1.658,19</t>
  </si>
  <si>
    <t>ordine materiale Mondoffice</t>
  </si>
  <si>
    <t>contratto 3 resp c.t. Cavalli 2022</t>
  </si>
  <si>
    <t>contratto 3 resp c.t. Cavalli 2023</t>
  </si>
  <si>
    <t>ordine per aula scolastica Arte e Forme</t>
  </si>
  <si>
    <t>materiale di sicurezza d.lgs 81/08 grafer</t>
  </si>
  <si>
    <t>fornitura materiale pulizia icefor</t>
  </si>
  <si>
    <t>penale biglietto viaggio LA GALA DOMENICO cir viaggi</t>
  </si>
  <si>
    <t>impianto messa a terra bertolesi</t>
  </si>
  <si>
    <t>macchina da cucire detenuti AMCA</t>
  </si>
  <si>
    <t>servizio ritiro rifiuti ingombranti coop.risorse</t>
  </si>
  <si>
    <t>armadietti per sale socialità</t>
  </si>
  <si>
    <t>rinnovo contratto consip sharp</t>
  </si>
  <si>
    <t>fornitura guanti present more</t>
  </si>
  <si>
    <t>riparazione e fornitura utensili cucina det crivelli</t>
  </si>
  <si>
    <t>fornitura cancelleria e materiale ufficio Myo</t>
  </si>
  <si>
    <t>ordine Arte e forme biblioteca detenuti</t>
  </si>
  <si>
    <t>acquisto addobbi per detenuti</t>
  </si>
  <si>
    <t>Acquisto sedie posti di guardia MONDOFFICE</t>
  </si>
  <si>
    <t>fornitura personal computer garboli</t>
  </si>
  <si>
    <t>fornitura materiale edile rovaletti</t>
  </si>
  <si>
    <t> 4.958,50</t>
  </si>
  <si>
    <t>lavori edili cucina detenuti Zanni alessio</t>
  </si>
  <si>
    <t>fornitura materiale idraulico fieris</t>
  </si>
  <si>
    <t>fornitura arredi caserma agenti orlando</t>
  </si>
  <si>
    <t>impianto di climatizazione ecotoce</t>
  </si>
  <si>
    <t>lavori urgenti elettrici imp verbano</t>
  </si>
  <si>
    <t> 3.415,52</t>
  </si>
  <si>
    <t>lavori urgenti elettrici elettrotb</t>
  </si>
  <si>
    <t>fornitura gomme per mezzi ntp</t>
  </si>
  <si>
    <t>fornitura materiale Cipir</t>
  </si>
  <si>
    <t>fornitura e posa mobili aula magna di sabato</t>
  </si>
  <si>
    <t>fornitura e posa mobili biblioteca di sabato</t>
  </si>
  <si>
    <t>fornitura e posa mobili aula polivalente 1 piano di sabato</t>
  </si>
  <si>
    <t>fornitura e posa mobili aula polivalente 2 piano di sabato</t>
  </si>
  <si>
    <t>fornitura e posa mobili per stanze caserma agenti orlando</t>
  </si>
  <si>
    <t>materiali per scuola detenuti euronics</t>
  </si>
  <si>
    <t>fornitura di accesori per cucina det euronics</t>
  </si>
  <si>
    <t>acquisto materiale ludico detenuti</t>
  </si>
  <si>
    <t>acquisto lettori cd per aule scolastiche detenuti</t>
  </si>
  <si>
    <t>materiale per imbiancatura cipyr</t>
  </si>
  <si>
    <t>fornitura di materiale per ripristino pavimento ntp Rovaletti</t>
  </si>
  <si>
    <t>fornitura armadietti cypyr</t>
  </si>
  <si>
    <t>riparazione montacarichi de giorgi e macalli</t>
  </si>
  <si>
    <t>tagliando fiat scudo pol. pen. Borghini</t>
  </si>
  <si>
    <t>acquisto televisori detenuti</t>
  </si>
  <si>
    <t>fornitura libri aula scolastica ALBERTI</t>
  </si>
  <si>
    <t>fornitura serramenti castiglioni</t>
  </si>
  <si>
    <t>sorveglianza sanitaria</t>
  </si>
  <si>
    <t>fornitura gomme ntp vco gomme</t>
  </si>
  <si>
    <r>
      <t>SERVIZIO DI LAVAGGIO IDRODINAMICO CON AUTOMEZZO SPURGO DEL 12.07.2022</t>
    </r>
    <r>
      <rPr>
        <sz val="12"/>
        <color theme="1"/>
        <rFont val="Garamond"/>
        <family val="1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</si>
</sst>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7" formatCode="#,##0.00\ &quot;€&quot;;\-#,##0.0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&quot;€&quot;\ * #,##0.00_-;\-&quot;€&quot;\ * #,##0.00_-;_-&quot;€&quot;\ * &quot;-&quot;??_-;_-@"/>
    <numFmt numFmtId="165" formatCode="d/m/yyyy"/>
    <numFmt numFmtId="166" formatCode="&quot;€&quot;\ #,##0.00"/>
    <numFmt numFmtId="167" formatCode="#,##0.00\ &quot;€&quot;"/>
    <numFmt numFmtId="168" formatCode="_-[$€-2]\ * #,##0.00_-;\-[$€-2]\ * #,##0.00_-;_-[$€-2]\ * \-??_-"/>
    <numFmt numFmtId="169" formatCode="[$-410]d\ mmmm\ yyyy;@"/>
    <numFmt numFmtId="170" formatCode="&quot;€&quot;\ #,##0.00;[Red]\-&quot;€&quot;\ #,##0.00"/>
    <numFmt numFmtId="171" formatCode="&quot;€ &quot;#,##0.00"/>
    <numFmt numFmtId="172" formatCode="#,##0.00_ ;\-#,##0.00\ "/>
    <numFmt numFmtId="173" formatCode="_-[$€-410]\ * #,##0.00_-;\-[$€-410]\ * #,##0.00_-;_-[$€-410]\ * &quot;-&quot;??_-;_-@"/>
    <numFmt numFmtId="174" formatCode="_-[$€-410]\ * #,##0.00_-;\-[$€-410]\ * #,##0.00_-;_-[$€-410]\ * &quot;-&quot;??_-;_-@_-"/>
    <numFmt numFmtId="175" formatCode="_-&quot;€&quot;\ * #,##0.00_-;\-&quot;€&quot;\ * #,##0.00_-;_-&quot;€&quot;\ * &quot;-&quot;??_-;_-@_-"/>
    <numFmt numFmtId="176" formatCode="#,##0.00\ _€"/>
  </numFmts>
  <fonts count="15" x14ac:knownFonts="1">
    <font>
      <sz val="11"/>
      <color theme="1"/>
      <name val="Calibri"/>
      <family val="2"/>
      <scheme val="minor"/>
    </font>
    <font>
      <b/>
      <sz val="14"/>
      <color theme="1"/>
      <name val="Garamond"/>
      <family val="1"/>
    </font>
    <font>
      <sz val="12"/>
      <color theme="1"/>
      <name val="Garamond"/>
      <family val="1"/>
    </font>
    <font>
      <sz val="14"/>
      <color theme="1"/>
      <name val="Garamond"/>
      <family val="1"/>
    </font>
    <font>
      <b/>
      <sz val="11"/>
      <color rgb="FF1F497D"/>
      <name val="Calibri"/>
      <family val="2"/>
      <charset val="1"/>
    </font>
    <font>
      <sz val="11"/>
      <color indexed="8"/>
      <name val="Calibri"/>
      <family val="2"/>
      <charset val="1"/>
    </font>
    <font>
      <b/>
      <sz val="15"/>
      <name val="Garamond"/>
      <family val="1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color rgb="FF000000"/>
      <name val="Garamond"/>
      <family val="1"/>
    </font>
    <font>
      <sz val="12"/>
      <name val="Garamond"/>
      <family val="1"/>
    </font>
    <font>
      <sz val="12"/>
      <color indexed="8"/>
      <name val="Garamond"/>
      <family val="1"/>
    </font>
    <font>
      <b/>
      <sz val="18"/>
      <name val="Garamond"/>
      <family val="1"/>
    </font>
    <font>
      <b/>
      <sz val="16"/>
      <color theme="1"/>
      <name val="Garamond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2"/>
      </patternFill>
    </fill>
    <fill>
      <patternFill patternType="solid">
        <fgColor indexed="9"/>
        <bgColor indexed="9"/>
      </patternFill>
    </fill>
    <fill>
      <patternFill patternType="solid">
        <fgColor rgb="FFF9F9F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95B3D7"/>
      </bottom>
      <diagonal/>
    </border>
  </borders>
  <cellStyleXfs count="7">
    <xf numFmtId="0" fontId="0" fillId="0" borderId="0"/>
    <xf numFmtId="0" fontId="4" fillId="0" borderId="2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168" fontId="9" fillId="0" borderId="0" applyFill="0" applyBorder="0" applyAlignment="0" applyProtection="0"/>
    <xf numFmtId="44" fontId="8" fillId="0" borderId="0" applyFont="0" applyFill="0" applyBorder="0" applyAlignment="0" applyProtection="0"/>
  </cellStyleXfs>
  <cellXfs count="7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0" fontId="10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171" fontId="12" fillId="0" borderId="1" xfId="0" applyNumberFormat="1" applyFont="1" applyBorder="1" applyAlignment="1" applyProtection="1">
      <alignment horizontal="center" vertical="center" wrapText="1"/>
      <protection locked="0"/>
    </xf>
    <xf numFmtId="16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7" fontId="2" fillId="0" borderId="1" xfId="0" applyNumberFormat="1" applyFont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175" fontId="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3" applyFont="1" applyBorder="1" applyAlignment="1">
      <alignment horizontal="center" vertical="center" wrapText="1"/>
    </xf>
    <xf numFmtId="0" fontId="12" fillId="3" borderId="1" xfId="3" applyFont="1" applyFill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 wrapText="1"/>
    </xf>
    <xf numFmtId="166" fontId="12" fillId="0" borderId="1" xfId="0" applyNumberFormat="1" applyFont="1" applyBorder="1" applyAlignment="1" applyProtection="1">
      <alignment horizontal="center" vertical="center" wrapText="1"/>
      <protection locked="0"/>
    </xf>
    <xf numFmtId="176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10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center" vertical="center"/>
    </xf>
    <xf numFmtId="164" fontId="12" fillId="2" borderId="1" xfId="3" applyNumberFormat="1" applyFont="1" applyFill="1" applyBorder="1" applyAlignment="1">
      <alignment horizontal="center" vertical="center"/>
    </xf>
    <xf numFmtId="165" fontId="12" fillId="0" borderId="1" xfId="3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8" fontId="11" fillId="0" borderId="1" xfId="0" applyNumberFormat="1" applyFont="1" applyBorder="1" applyAlignment="1">
      <alignment horizontal="center" vertical="center"/>
    </xf>
    <xf numFmtId="167" fontId="11" fillId="0" borderId="1" xfId="0" applyNumberFormat="1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174" fontId="11" fillId="0" borderId="1" xfId="1" applyNumberFormat="1" applyFont="1" applyBorder="1" applyAlignment="1" applyProtection="1">
      <alignment horizontal="center" vertical="center" wrapText="1"/>
    </xf>
    <xf numFmtId="14" fontId="11" fillId="0" borderId="1" xfId="1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175" fontId="2" fillId="0" borderId="1" xfId="0" applyNumberFormat="1" applyFont="1" applyBorder="1" applyAlignment="1">
      <alignment horizontal="center" vertical="center"/>
    </xf>
    <xf numFmtId="174" fontId="2" fillId="0" borderId="1" xfId="0" applyNumberFormat="1" applyFont="1" applyBorder="1" applyAlignment="1">
      <alignment horizontal="center" vertical="center"/>
    </xf>
    <xf numFmtId="174" fontId="2" fillId="0" borderId="1" xfId="0" applyNumberFormat="1" applyFont="1" applyBorder="1" applyAlignment="1">
      <alignment horizontal="center" vertical="center" wrapText="1"/>
    </xf>
    <xf numFmtId="169" fontId="11" fillId="0" borderId="1" xfId="0" applyNumberFormat="1" applyFont="1" applyBorder="1" applyAlignment="1">
      <alignment horizontal="center" vertical="center"/>
    </xf>
    <xf numFmtId="43" fontId="11" fillId="0" borderId="1" xfId="4" applyFont="1" applyFill="1" applyBorder="1" applyAlignment="1" applyProtection="1">
      <alignment horizontal="center" vertical="center" wrapText="1"/>
    </xf>
    <xf numFmtId="43" fontId="11" fillId="0" borderId="1" xfId="4" applyFont="1" applyBorder="1" applyAlignment="1">
      <alignment horizontal="center" vertical="center" wrapText="1"/>
    </xf>
    <xf numFmtId="168" fontId="11" fillId="0" borderId="1" xfId="5" applyFont="1" applyFill="1" applyBorder="1" applyAlignment="1" applyProtection="1">
      <alignment horizontal="center" vertical="center" wrapText="1"/>
    </xf>
    <xf numFmtId="168" fontId="11" fillId="0" borderId="1" xfId="5" applyFont="1" applyBorder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 vertical="center" wrapText="1"/>
    </xf>
    <xf numFmtId="167" fontId="2" fillId="0" borderId="1" xfId="0" applyNumberFormat="1" applyFont="1" applyBorder="1" applyAlignment="1">
      <alignment horizontal="center" vertical="center" wrapText="1"/>
    </xf>
    <xf numFmtId="172" fontId="11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173" fontId="12" fillId="0" borderId="1" xfId="0" applyNumberFormat="1" applyFont="1" applyBorder="1" applyAlignment="1">
      <alignment horizontal="center" vertical="center" wrapText="1"/>
    </xf>
    <xf numFmtId="165" fontId="12" fillId="0" borderId="1" xfId="0" applyNumberFormat="1" applyFont="1" applyBorder="1" applyAlignment="1">
      <alignment horizontal="center" vertical="center" wrapText="1"/>
    </xf>
    <xf numFmtId="173" fontId="12" fillId="5" borderId="1" xfId="0" applyNumberFormat="1" applyFont="1" applyFill="1" applyBorder="1" applyAlignment="1">
      <alignment horizontal="center" vertical="center" wrapText="1"/>
    </xf>
    <xf numFmtId="166" fontId="2" fillId="0" borderId="1" xfId="0" applyNumberFormat="1" applyFont="1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 wrapText="1"/>
    </xf>
    <xf numFmtId="44" fontId="12" fillId="0" borderId="1" xfId="6" applyFont="1" applyBorder="1" applyAlignment="1" applyProtection="1">
      <alignment horizontal="center" vertical="center"/>
    </xf>
    <xf numFmtId="14" fontId="12" fillId="0" borderId="1" xfId="2" applyNumberFormat="1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 wrapText="1"/>
    </xf>
    <xf numFmtId="44" fontId="12" fillId="6" borderId="1" xfId="6" applyFont="1" applyFill="1" applyBorder="1" applyAlignment="1" applyProtection="1">
      <alignment horizontal="center" vertical="center"/>
    </xf>
    <xf numFmtId="44" fontId="12" fillId="0" borderId="1" xfId="6" applyFont="1" applyFill="1" applyBorder="1" applyAlignment="1" applyProtection="1">
      <alignment horizontal="center" vertical="center"/>
    </xf>
    <xf numFmtId="0" fontId="14" fillId="0" borderId="1" xfId="0" applyFont="1" applyBorder="1" applyAlignment="1">
      <alignment horizontal="center" vertical="center"/>
    </xf>
  </cellXfs>
  <cellStyles count="7">
    <cellStyle name="Euro" xfId="5" xr:uid="{D8092511-05AC-4878-95FF-93A1C89A11F4}"/>
    <cellStyle name="Excel Built-in Heading 3" xfId="1" xr:uid="{A90B6A41-9D0F-417B-B572-128C29C5A58D}"/>
    <cellStyle name="Excel Built-in Normal" xfId="2" xr:uid="{2925B227-D0FE-4F1F-A36C-35A4B639787A}"/>
    <cellStyle name="Migliaia" xfId="4" builtinId="3"/>
    <cellStyle name="Normale" xfId="0" builtinId="0"/>
    <cellStyle name="Normale 2" xfId="3" xr:uid="{01C663FA-FFDE-4C3E-8412-2667ECF0B5AF}"/>
    <cellStyle name="Valuta" xfId="6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2229"/>
  <sheetViews>
    <sheetView tabSelected="1" topLeftCell="A2055" zoomScale="73" zoomScaleNormal="73" workbookViewId="0">
      <selection activeCell="F14" sqref="F14"/>
    </sheetView>
  </sheetViews>
  <sheetFormatPr defaultRowHeight="14.4" x14ac:dyDescent="0.3"/>
  <cols>
    <col min="1" max="1" width="34.6640625" customWidth="1"/>
    <col min="2" max="2" width="44.88671875" customWidth="1"/>
    <col min="3" max="3" width="31.88671875" customWidth="1"/>
    <col min="4" max="4" width="48.44140625" customWidth="1"/>
    <col min="6" max="6" width="12" customWidth="1"/>
  </cols>
  <sheetData>
    <row r="1" spans="1:4" ht="30.75" customHeight="1" x14ac:dyDescent="0.3">
      <c r="A1" s="31" t="s">
        <v>0</v>
      </c>
      <c r="B1" s="31"/>
      <c r="C1" s="31"/>
      <c r="D1" s="31"/>
    </row>
    <row r="2" spans="1:4" ht="15" customHeight="1" x14ac:dyDescent="0.3">
      <c r="A2" s="28" t="s">
        <v>5</v>
      </c>
      <c r="B2" s="28"/>
      <c r="C2" s="28"/>
      <c r="D2" s="28"/>
    </row>
    <row r="3" spans="1:4" ht="15" customHeight="1" x14ac:dyDescent="0.3">
      <c r="A3" s="28"/>
      <c r="B3" s="28"/>
      <c r="C3" s="28"/>
      <c r="D3" s="28"/>
    </row>
    <row r="4" spans="1:4" ht="30" customHeight="1" x14ac:dyDescent="0.3">
      <c r="A4" s="28" t="s">
        <v>9</v>
      </c>
      <c r="B4" s="28"/>
      <c r="C4" s="28"/>
      <c r="D4" s="28"/>
    </row>
    <row r="5" spans="1:4" ht="21" customHeight="1" x14ac:dyDescent="0.3">
      <c r="A5" s="29" t="s">
        <v>1</v>
      </c>
      <c r="B5" s="29"/>
      <c r="C5" s="29"/>
      <c r="D5" s="29"/>
    </row>
    <row r="6" spans="1:4" ht="25.5" customHeight="1" x14ac:dyDescent="0.3">
      <c r="A6" s="76" t="s">
        <v>11</v>
      </c>
      <c r="B6" s="76"/>
      <c r="C6" s="76"/>
      <c r="D6" s="76"/>
    </row>
    <row r="7" spans="1:4" ht="58.5" customHeight="1" x14ac:dyDescent="0.3">
      <c r="A7" s="30" t="s">
        <v>6</v>
      </c>
      <c r="B7" s="30"/>
      <c r="C7" s="30"/>
      <c r="D7" s="30"/>
    </row>
    <row r="8" spans="1:4" ht="22.5" customHeight="1" x14ac:dyDescent="0.3">
      <c r="A8" s="3"/>
      <c r="B8" s="3"/>
      <c r="C8" s="27" t="s">
        <v>10</v>
      </c>
      <c r="D8" s="27"/>
    </row>
    <row r="9" spans="1:4" ht="9.9" customHeight="1" x14ac:dyDescent="0.3">
      <c r="A9" s="3"/>
      <c r="B9" s="3"/>
      <c r="C9" s="3"/>
      <c r="D9" s="1"/>
    </row>
    <row r="10" spans="1:4" ht="43.5" customHeight="1" x14ac:dyDescent="0.3">
      <c r="A10" s="1" t="s">
        <v>2</v>
      </c>
      <c r="B10" s="1" t="s">
        <v>3</v>
      </c>
      <c r="C10" s="1" t="s">
        <v>4</v>
      </c>
      <c r="D10" s="2" t="s">
        <v>7</v>
      </c>
    </row>
    <row r="11" spans="1:4" ht="9.9" customHeight="1" x14ac:dyDescent="0.3">
      <c r="A11" s="1"/>
      <c r="B11" s="1"/>
      <c r="C11" s="1"/>
      <c r="D11" s="2"/>
    </row>
    <row r="12" spans="1:4" ht="25.5" customHeight="1" x14ac:dyDescent="0.3">
      <c r="A12" s="26" t="s">
        <v>1452</v>
      </c>
      <c r="B12" s="26"/>
      <c r="C12" s="26"/>
      <c r="D12" s="26"/>
    </row>
    <row r="13" spans="1:4" ht="25.5" customHeight="1" x14ac:dyDescent="0.3">
      <c r="A13" s="9" t="s">
        <v>8</v>
      </c>
      <c r="B13" s="9" t="s">
        <v>1453</v>
      </c>
      <c r="C13" s="10">
        <v>412.36</v>
      </c>
      <c r="D13" s="9" t="s">
        <v>1454</v>
      </c>
    </row>
    <row r="14" spans="1:4" ht="31.2" x14ac:dyDescent="0.3">
      <c r="A14" s="11" t="s">
        <v>1220</v>
      </c>
      <c r="B14" s="5" t="s">
        <v>1455</v>
      </c>
      <c r="C14" s="10">
        <v>110</v>
      </c>
      <c r="D14" s="9" t="s">
        <v>1456</v>
      </c>
    </row>
    <row r="15" spans="1:4" ht="25.5" customHeight="1" x14ac:dyDescent="0.3">
      <c r="A15" s="9" t="s">
        <v>1162</v>
      </c>
      <c r="B15" s="10" t="s">
        <v>1457</v>
      </c>
      <c r="C15" s="10">
        <v>610</v>
      </c>
      <c r="D15" s="11" t="s">
        <v>1458</v>
      </c>
    </row>
    <row r="16" spans="1:4" ht="25.5" customHeight="1" x14ac:dyDescent="0.3">
      <c r="A16" s="9" t="s">
        <v>1162</v>
      </c>
      <c r="B16" s="10" t="s">
        <v>1457</v>
      </c>
      <c r="C16" s="12">
        <v>488</v>
      </c>
      <c r="D16" s="11" t="s">
        <v>1459</v>
      </c>
    </row>
    <row r="17" spans="1:4" ht="31.2" x14ac:dyDescent="0.3">
      <c r="A17" s="11" t="s">
        <v>1220</v>
      </c>
      <c r="B17" s="10" t="s">
        <v>1460</v>
      </c>
      <c r="C17" s="12">
        <v>547.78</v>
      </c>
      <c r="D17" s="11" t="s">
        <v>1461</v>
      </c>
    </row>
    <row r="18" spans="1:4" ht="31.2" x14ac:dyDescent="0.3">
      <c r="A18" s="9" t="s">
        <v>1162</v>
      </c>
      <c r="B18" s="10" t="s">
        <v>1462</v>
      </c>
      <c r="C18" s="12">
        <v>10431</v>
      </c>
      <c r="D18" s="11" t="s">
        <v>1463</v>
      </c>
    </row>
    <row r="19" spans="1:4" ht="25.5" customHeight="1" x14ac:dyDescent="0.3">
      <c r="A19" s="11" t="s">
        <v>1220</v>
      </c>
      <c r="B19" s="10" t="s">
        <v>1464</v>
      </c>
      <c r="C19" s="12">
        <v>109.8</v>
      </c>
      <c r="D19" s="11" t="s">
        <v>1465</v>
      </c>
    </row>
    <row r="20" spans="1:4" ht="25.5" customHeight="1" x14ac:dyDescent="0.3">
      <c r="A20" s="9" t="s">
        <v>1162</v>
      </c>
      <c r="B20" s="10" t="s">
        <v>1466</v>
      </c>
      <c r="C20" s="12">
        <v>976</v>
      </c>
      <c r="D20" s="11" t="s">
        <v>1467</v>
      </c>
    </row>
    <row r="21" spans="1:4" ht="25.5" customHeight="1" x14ac:dyDescent="0.3">
      <c r="A21" s="9" t="s">
        <v>1162</v>
      </c>
      <c r="B21" s="10" t="s">
        <v>1468</v>
      </c>
      <c r="C21" s="12">
        <v>2671.8</v>
      </c>
      <c r="D21" s="11" t="s">
        <v>1469</v>
      </c>
    </row>
    <row r="22" spans="1:4" ht="25.5" customHeight="1" x14ac:dyDescent="0.3">
      <c r="A22" s="9" t="s">
        <v>1162</v>
      </c>
      <c r="B22" s="10" t="s">
        <v>1470</v>
      </c>
      <c r="C22" s="12">
        <v>457.5</v>
      </c>
      <c r="D22" s="11" t="s">
        <v>1471</v>
      </c>
    </row>
    <row r="23" spans="1:4" ht="31.2" x14ac:dyDescent="0.3">
      <c r="A23" s="11" t="s">
        <v>1220</v>
      </c>
      <c r="B23" s="10" t="s">
        <v>1472</v>
      </c>
      <c r="C23" s="12">
        <v>3782</v>
      </c>
      <c r="D23" s="11" t="s">
        <v>1473</v>
      </c>
    </row>
    <row r="24" spans="1:4" ht="31.2" x14ac:dyDescent="0.3">
      <c r="A24" s="9" t="s">
        <v>1162</v>
      </c>
      <c r="B24" s="10" t="s">
        <v>1474</v>
      </c>
      <c r="C24" s="12">
        <v>646.6</v>
      </c>
      <c r="D24" s="11" t="s">
        <v>1475</v>
      </c>
    </row>
    <row r="25" spans="1:4" ht="31.2" x14ac:dyDescent="0.3">
      <c r="A25" s="11" t="s">
        <v>1220</v>
      </c>
      <c r="B25" s="10" t="s">
        <v>1476</v>
      </c>
      <c r="C25" s="12">
        <v>3904</v>
      </c>
      <c r="D25" s="11" t="s">
        <v>1477</v>
      </c>
    </row>
    <row r="26" spans="1:4" ht="31.2" x14ac:dyDescent="0.3">
      <c r="A26" s="9" t="s">
        <v>1162</v>
      </c>
      <c r="B26" s="10" t="s">
        <v>1478</v>
      </c>
      <c r="C26" s="12">
        <v>47314.7</v>
      </c>
      <c r="D26" s="11" t="s">
        <v>1479</v>
      </c>
    </row>
    <row r="27" spans="1:4" ht="25.5" customHeight="1" x14ac:dyDescent="0.3">
      <c r="A27" s="11" t="s">
        <v>1220</v>
      </c>
      <c r="B27" s="10" t="s">
        <v>1480</v>
      </c>
      <c r="C27" s="12">
        <v>5685.2</v>
      </c>
      <c r="D27" s="11" t="s">
        <v>1481</v>
      </c>
    </row>
    <row r="28" spans="1:4" ht="31.2" x14ac:dyDescent="0.3">
      <c r="A28" s="11" t="s">
        <v>1220</v>
      </c>
      <c r="B28" s="10" t="s">
        <v>1482</v>
      </c>
      <c r="C28" s="12">
        <v>11803.5</v>
      </c>
      <c r="D28" s="11" t="s">
        <v>1483</v>
      </c>
    </row>
    <row r="29" spans="1:4" ht="25.5" customHeight="1" x14ac:dyDescent="0.3">
      <c r="A29" s="9" t="s">
        <v>1162</v>
      </c>
      <c r="B29" s="10" t="s">
        <v>1484</v>
      </c>
      <c r="C29" s="12">
        <v>683.2</v>
      </c>
      <c r="D29" s="11" t="s">
        <v>1485</v>
      </c>
    </row>
    <row r="30" spans="1:4" ht="25.5" customHeight="1" x14ac:dyDescent="0.3">
      <c r="A30" s="9" t="s">
        <v>1162</v>
      </c>
      <c r="B30" s="10" t="s">
        <v>1486</v>
      </c>
      <c r="C30" s="12">
        <v>738.1</v>
      </c>
      <c r="D30" s="11" t="s">
        <v>1487</v>
      </c>
    </row>
    <row r="31" spans="1:4" ht="25.5" customHeight="1" x14ac:dyDescent="0.3">
      <c r="A31" s="9" t="s">
        <v>1162</v>
      </c>
      <c r="B31" s="10" t="s">
        <v>1488</v>
      </c>
      <c r="C31" s="12">
        <v>1704.1</v>
      </c>
      <c r="D31" s="11" t="s">
        <v>1489</v>
      </c>
    </row>
    <row r="32" spans="1:4" ht="31.2" x14ac:dyDescent="0.3">
      <c r="A32" s="9" t="s">
        <v>1162</v>
      </c>
      <c r="B32" s="10" t="s">
        <v>1490</v>
      </c>
      <c r="C32" s="12">
        <v>181.54</v>
      </c>
      <c r="D32" s="11" t="s">
        <v>1491</v>
      </c>
    </row>
    <row r="33" spans="1:4" ht="31.2" x14ac:dyDescent="0.3">
      <c r="A33" s="9" t="s">
        <v>1162</v>
      </c>
      <c r="B33" s="10" t="s">
        <v>1492</v>
      </c>
      <c r="C33" s="12">
        <v>366</v>
      </c>
      <c r="D33" s="11" t="s">
        <v>1493</v>
      </c>
    </row>
    <row r="34" spans="1:4" ht="31.2" x14ac:dyDescent="0.3">
      <c r="A34" s="11" t="s">
        <v>1220</v>
      </c>
      <c r="B34" s="10" t="s">
        <v>1472</v>
      </c>
      <c r="C34" s="12">
        <v>2196</v>
      </c>
      <c r="D34" s="11" t="s">
        <v>1494</v>
      </c>
    </row>
    <row r="35" spans="1:4" ht="31.2" x14ac:dyDescent="0.3">
      <c r="A35" s="9" t="s">
        <v>1162</v>
      </c>
      <c r="B35" s="10" t="s">
        <v>1495</v>
      </c>
      <c r="C35" s="12">
        <v>302</v>
      </c>
      <c r="D35" s="11" t="s">
        <v>1496</v>
      </c>
    </row>
    <row r="36" spans="1:4" ht="25.5" customHeight="1" x14ac:dyDescent="0.3">
      <c r="A36" s="9" t="s">
        <v>1162</v>
      </c>
      <c r="B36" s="10" t="s">
        <v>1497</v>
      </c>
      <c r="C36" s="12">
        <v>1220</v>
      </c>
      <c r="D36" s="11" t="s">
        <v>1498</v>
      </c>
    </row>
    <row r="37" spans="1:4" ht="25.5" customHeight="1" x14ac:dyDescent="0.3">
      <c r="A37" s="9" t="s">
        <v>1162</v>
      </c>
      <c r="B37" s="10" t="s">
        <v>1499</v>
      </c>
      <c r="C37" s="12">
        <v>2552.2399999999998</v>
      </c>
      <c r="D37" s="11" t="s">
        <v>1500</v>
      </c>
    </row>
    <row r="38" spans="1:4" ht="25.5" customHeight="1" x14ac:dyDescent="0.3">
      <c r="A38" s="9" t="s">
        <v>1162</v>
      </c>
      <c r="B38" s="10" t="s">
        <v>1501</v>
      </c>
      <c r="C38" s="12">
        <v>347.7</v>
      </c>
      <c r="D38" s="11" t="s">
        <v>1502</v>
      </c>
    </row>
    <row r="39" spans="1:4" ht="25.5" customHeight="1" x14ac:dyDescent="0.3">
      <c r="A39" s="9" t="s">
        <v>1162</v>
      </c>
      <c r="B39" s="10" t="s">
        <v>1503</v>
      </c>
      <c r="C39" s="12">
        <v>146.66999999999999</v>
      </c>
      <c r="D39" s="11" t="s">
        <v>1504</v>
      </c>
    </row>
    <row r="40" spans="1:4" ht="31.2" x14ac:dyDescent="0.3">
      <c r="A40" s="11" t="s">
        <v>1220</v>
      </c>
      <c r="B40" s="10" t="s">
        <v>1505</v>
      </c>
      <c r="C40" s="12">
        <v>871.08</v>
      </c>
      <c r="D40" s="11" t="s">
        <v>1506</v>
      </c>
    </row>
    <row r="41" spans="1:4" ht="25.5" customHeight="1" x14ac:dyDescent="0.3">
      <c r="A41" s="9" t="s">
        <v>1162</v>
      </c>
      <c r="B41" s="10" t="s">
        <v>1507</v>
      </c>
      <c r="C41" s="12">
        <v>807.63</v>
      </c>
      <c r="D41" s="11" t="s">
        <v>1508</v>
      </c>
    </row>
    <row r="42" spans="1:4" ht="25.5" customHeight="1" x14ac:dyDescent="0.3">
      <c r="A42" s="9" t="s">
        <v>1162</v>
      </c>
      <c r="B42" s="10" t="s">
        <v>1509</v>
      </c>
      <c r="C42" s="12">
        <v>1740.33</v>
      </c>
      <c r="D42" s="11" t="s">
        <v>1510</v>
      </c>
    </row>
    <row r="43" spans="1:4" ht="31.2" x14ac:dyDescent="0.3">
      <c r="A43" s="11" t="s">
        <v>1220</v>
      </c>
      <c r="B43" s="10" t="s">
        <v>1511</v>
      </c>
      <c r="C43" s="12">
        <v>14975.16</v>
      </c>
      <c r="D43" s="11" t="s">
        <v>1512</v>
      </c>
    </row>
    <row r="44" spans="1:4" ht="25.5" customHeight="1" x14ac:dyDescent="0.3">
      <c r="A44" s="9" t="s">
        <v>1162</v>
      </c>
      <c r="B44" s="10" t="s">
        <v>1513</v>
      </c>
      <c r="C44" s="12">
        <v>2915.23</v>
      </c>
      <c r="D44" s="11" t="s">
        <v>1514</v>
      </c>
    </row>
    <row r="45" spans="1:4" ht="31.2" x14ac:dyDescent="0.3">
      <c r="A45" s="9" t="s">
        <v>1162</v>
      </c>
      <c r="B45" s="10" t="s">
        <v>1515</v>
      </c>
      <c r="C45" s="12">
        <v>1914.18</v>
      </c>
      <c r="D45" s="11" t="s">
        <v>1516</v>
      </c>
    </row>
    <row r="46" spans="1:4" ht="34.200000000000003" customHeight="1" x14ac:dyDescent="0.3">
      <c r="A46" s="9" t="s">
        <v>1162</v>
      </c>
      <c r="B46" s="10" t="s">
        <v>1517</v>
      </c>
      <c r="C46" s="12">
        <v>878.4</v>
      </c>
      <c r="D46" s="11" t="s">
        <v>1518</v>
      </c>
    </row>
    <row r="47" spans="1:4" ht="25.5" customHeight="1" x14ac:dyDescent="0.3">
      <c r="A47" s="11" t="s">
        <v>1220</v>
      </c>
      <c r="B47" s="10" t="s">
        <v>1519</v>
      </c>
      <c r="C47" s="12">
        <v>1122.4000000000001</v>
      </c>
      <c r="D47" s="11" t="s">
        <v>1520</v>
      </c>
    </row>
    <row r="48" spans="1:4" ht="31.2" x14ac:dyDescent="0.3">
      <c r="A48" s="11" t="s">
        <v>1220</v>
      </c>
      <c r="B48" s="10" t="s">
        <v>1521</v>
      </c>
      <c r="C48" s="12">
        <v>19706.87</v>
      </c>
      <c r="D48" s="11" t="s">
        <v>1522</v>
      </c>
    </row>
    <row r="49" spans="1:4" ht="46.8" x14ac:dyDescent="0.3">
      <c r="A49" s="11" t="s">
        <v>1220</v>
      </c>
      <c r="B49" s="10" t="s">
        <v>1523</v>
      </c>
      <c r="C49" s="12">
        <v>4344.25</v>
      </c>
      <c r="D49" s="11" t="s">
        <v>1524</v>
      </c>
    </row>
    <row r="50" spans="1:4" ht="25.5" customHeight="1" x14ac:dyDescent="0.3">
      <c r="A50" s="9" t="s">
        <v>1162</v>
      </c>
      <c r="B50" s="10" t="s">
        <v>1507</v>
      </c>
      <c r="C50" s="12">
        <v>2930.44</v>
      </c>
      <c r="D50" s="11" t="s">
        <v>1525</v>
      </c>
    </row>
    <row r="51" spans="1:4" ht="25.5" customHeight="1" x14ac:dyDescent="0.3">
      <c r="A51" s="9" t="s">
        <v>1162</v>
      </c>
      <c r="B51" s="10" t="s">
        <v>1457</v>
      </c>
      <c r="C51" s="10">
        <v>299.37</v>
      </c>
      <c r="D51" s="11" t="s">
        <v>1526</v>
      </c>
    </row>
    <row r="52" spans="1:4" ht="25.5" customHeight="1" x14ac:dyDescent="0.3">
      <c r="A52" s="9" t="s">
        <v>1162</v>
      </c>
      <c r="B52" s="10" t="s">
        <v>1527</v>
      </c>
      <c r="C52" s="12">
        <v>364.78</v>
      </c>
      <c r="D52" s="11" t="s">
        <v>1528</v>
      </c>
    </row>
    <row r="53" spans="1:4" ht="25.5" customHeight="1" x14ac:dyDescent="0.3">
      <c r="A53" s="9" t="s">
        <v>1162</v>
      </c>
      <c r="B53" s="10" t="s">
        <v>1527</v>
      </c>
      <c r="C53" s="12">
        <v>281.07</v>
      </c>
      <c r="D53" s="11" t="s">
        <v>1529</v>
      </c>
    </row>
    <row r="54" spans="1:4" ht="25.5" customHeight="1" x14ac:dyDescent="0.3">
      <c r="A54" s="9" t="s">
        <v>1162</v>
      </c>
      <c r="B54" s="10" t="s">
        <v>1530</v>
      </c>
      <c r="C54" s="12">
        <v>732</v>
      </c>
      <c r="D54" s="11" t="s">
        <v>1531</v>
      </c>
    </row>
    <row r="55" spans="1:4" ht="25.5" customHeight="1" x14ac:dyDescent="0.3">
      <c r="A55" s="9" t="s">
        <v>1162</v>
      </c>
      <c r="B55" s="10" t="s">
        <v>1532</v>
      </c>
      <c r="C55" s="12">
        <v>910.12</v>
      </c>
      <c r="D55" s="11" t="s">
        <v>1533</v>
      </c>
    </row>
    <row r="56" spans="1:4" ht="25.5" customHeight="1" x14ac:dyDescent="0.3">
      <c r="A56" s="9" t="s">
        <v>1162</v>
      </c>
      <c r="B56" s="10" t="s">
        <v>1534</v>
      </c>
      <c r="C56" s="12">
        <v>215.5</v>
      </c>
      <c r="D56" s="11" t="s">
        <v>1535</v>
      </c>
    </row>
    <row r="57" spans="1:4" ht="31.2" x14ac:dyDescent="0.3">
      <c r="A57" s="11" t="s">
        <v>1220</v>
      </c>
      <c r="B57" s="10" t="s">
        <v>1536</v>
      </c>
      <c r="C57" s="12">
        <v>100.04</v>
      </c>
      <c r="D57" s="11" t="s">
        <v>1537</v>
      </c>
    </row>
    <row r="58" spans="1:4" ht="31.2" x14ac:dyDescent="0.3">
      <c r="A58" s="9" t="s">
        <v>1162</v>
      </c>
      <c r="B58" s="10" t="s">
        <v>1538</v>
      </c>
      <c r="C58" s="12">
        <v>431.98</v>
      </c>
      <c r="D58" s="11" t="s">
        <v>1539</v>
      </c>
    </row>
    <row r="59" spans="1:4" ht="31.2" x14ac:dyDescent="0.3">
      <c r="A59" s="11" t="s">
        <v>1220</v>
      </c>
      <c r="B59" s="10" t="s">
        <v>1536</v>
      </c>
      <c r="C59" s="12">
        <v>829.6</v>
      </c>
      <c r="D59" s="11" t="s">
        <v>1540</v>
      </c>
    </row>
    <row r="60" spans="1:4" ht="25.5" customHeight="1" x14ac:dyDescent="0.3">
      <c r="A60" s="11" t="s">
        <v>1220</v>
      </c>
      <c r="B60" s="10" t="s">
        <v>1541</v>
      </c>
      <c r="C60" s="12">
        <v>354.11</v>
      </c>
      <c r="D60" s="11" t="s">
        <v>1542</v>
      </c>
    </row>
    <row r="61" spans="1:4" ht="25.5" customHeight="1" x14ac:dyDescent="0.3">
      <c r="A61" s="11" t="s">
        <v>1220</v>
      </c>
      <c r="B61" s="10" t="s">
        <v>1543</v>
      </c>
      <c r="C61" s="12">
        <v>537.78</v>
      </c>
      <c r="D61" s="11" t="s">
        <v>1544</v>
      </c>
    </row>
    <row r="62" spans="1:4" ht="25.5" customHeight="1" x14ac:dyDescent="0.3">
      <c r="A62" s="11" t="s">
        <v>1220</v>
      </c>
      <c r="B62" s="10" t="s">
        <v>1545</v>
      </c>
      <c r="C62" s="12">
        <v>537.54</v>
      </c>
      <c r="D62" s="11" t="s">
        <v>1546</v>
      </c>
    </row>
    <row r="63" spans="1:4" ht="31.2" x14ac:dyDescent="0.3">
      <c r="A63" s="11" t="s">
        <v>1220</v>
      </c>
      <c r="B63" s="10" t="s">
        <v>1547</v>
      </c>
      <c r="C63" s="12">
        <v>864.63</v>
      </c>
      <c r="D63" s="11" t="s">
        <v>1548</v>
      </c>
    </row>
    <row r="64" spans="1:4" ht="31.2" x14ac:dyDescent="0.3">
      <c r="A64" s="11" t="s">
        <v>1220</v>
      </c>
      <c r="B64" s="10" t="s">
        <v>1549</v>
      </c>
      <c r="C64" s="12">
        <v>568.52</v>
      </c>
      <c r="D64" s="11" t="s">
        <v>1550</v>
      </c>
    </row>
    <row r="65" spans="1:4" ht="25.5" customHeight="1" x14ac:dyDescent="0.3">
      <c r="A65" s="11" t="s">
        <v>1220</v>
      </c>
      <c r="B65" s="10" t="s">
        <v>1551</v>
      </c>
      <c r="C65" s="12">
        <v>1366.9</v>
      </c>
      <c r="D65" s="11" t="s">
        <v>1552</v>
      </c>
    </row>
    <row r="66" spans="1:4" ht="31.2" x14ac:dyDescent="0.3">
      <c r="A66" s="11" t="s">
        <v>1220</v>
      </c>
      <c r="B66" s="10" t="s">
        <v>1553</v>
      </c>
      <c r="C66" s="12">
        <v>685.27</v>
      </c>
      <c r="D66" s="11" t="s">
        <v>1554</v>
      </c>
    </row>
    <row r="67" spans="1:4" ht="31.2" x14ac:dyDescent="0.3">
      <c r="A67" s="9" t="s">
        <v>1162</v>
      </c>
      <c r="B67" s="10" t="s">
        <v>1555</v>
      </c>
      <c r="C67" s="12">
        <v>578.38</v>
      </c>
      <c r="D67" s="11" t="s">
        <v>1556</v>
      </c>
    </row>
    <row r="68" spans="1:4" ht="31.2" x14ac:dyDescent="0.3">
      <c r="A68" s="9" t="s">
        <v>1162</v>
      </c>
      <c r="B68" s="10" t="s">
        <v>1557</v>
      </c>
      <c r="C68" s="12">
        <v>14970.37</v>
      </c>
      <c r="D68" s="11" t="s">
        <v>1558</v>
      </c>
    </row>
    <row r="69" spans="1:4" ht="25.5" customHeight="1" x14ac:dyDescent="0.3">
      <c r="A69" s="9" t="s">
        <v>1162</v>
      </c>
      <c r="B69" s="10" t="s">
        <v>1559</v>
      </c>
      <c r="C69" s="12">
        <v>3684.4</v>
      </c>
      <c r="D69" s="11" t="s">
        <v>1560</v>
      </c>
    </row>
    <row r="70" spans="1:4" ht="25.5" customHeight="1" x14ac:dyDescent="0.3">
      <c r="A70" s="9" t="s">
        <v>1162</v>
      </c>
      <c r="B70" s="10" t="s">
        <v>1561</v>
      </c>
      <c r="C70" s="12">
        <v>341.6</v>
      </c>
      <c r="D70" s="11" t="s">
        <v>1562</v>
      </c>
    </row>
    <row r="71" spans="1:4" ht="25.5" customHeight="1" x14ac:dyDescent="0.3">
      <c r="A71" s="9" t="s">
        <v>1162</v>
      </c>
      <c r="B71" s="10" t="s">
        <v>1563</v>
      </c>
      <c r="C71" s="12">
        <v>1960.62</v>
      </c>
      <c r="D71" s="11" t="s">
        <v>1564</v>
      </c>
    </row>
    <row r="72" spans="1:4" ht="25.5" customHeight="1" x14ac:dyDescent="0.3">
      <c r="A72" s="11" t="s">
        <v>1220</v>
      </c>
      <c r="B72" s="10" t="s">
        <v>1565</v>
      </c>
      <c r="C72" s="12">
        <v>115.9</v>
      </c>
      <c r="D72" s="11" t="s">
        <v>1566</v>
      </c>
    </row>
    <row r="73" spans="1:4" ht="25.5" customHeight="1" x14ac:dyDescent="0.3">
      <c r="A73" s="9" t="s">
        <v>1162</v>
      </c>
      <c r="B73" s="10" t="s">
        <v>1466</v>
      </c>
      <c r="C73" s="12">
        <v>940.01</v>
      </c>
      <c r="D73" s="11" t="s">
        <v>1567</v>
      </c>
    </row>
    <row r="74" spans="1:4" ht="25.5" customHeight="1" x14ac:dyDescent="0.3">
      <c r="A74" s="11" t="s">
        <v>1220</v>
      </c>
      <c r="B74" s="10" t="s">
        <v>1568</v>
      </c>
      <c r="C74" s="12">
        <v>854</v>
      </c>
      <c r="D74" s="11" t="s">
        <v>1569</v>
      </c>
    </row>
    <row r="75" spans="1:4" ht="25.5" customHeight="1" x14ac:dyDescent="0.3">
      <c r="A75" s="11" t="s">
        <v>1220</v>
      </c>
      <c r="B75" s="10" t="s">
        <v>1570</v>
      </c>
      <c r="C75" s="12">
        <v>427</v>
      </c>
      <c r="D75" s="11" t="s">
        <v>1571</v>
      </c>
    </row>
    <row r="76" spans="1:4" ht="25.5" customHeight="1" x14ac:dyDescent="0.3">
      <c r="A76" s="11" t="s">
        <v>1220</v>
      </c>
      <c r="B76" s="10" t="s">
        <v>1572</v>
      </c>
      <c r="C76" s="12">
        <v>329.4</v>
      </c>
      <c r="D76" s="11" t="s">
        <v>1573</v>
      </c>
    </row>
    <row r="77" spans="1:4" ht="25.5" customHeight="1" x14ac:dyDescent="0.3">
      <c r="A77" s="9" t="s">
        <v>1162</v>
      </c>
      <c r="B77" s="10" t="s">
        <v>1574</v>
      </c>
      <c r="C77" s="12">
        <v>221.82</v>
      </c>
      <c r="D77" s="11" t="s">
        <v>1575</v>
      </c>
    </row>
    <row r="78" spans="1:4" ht="25.5" customHeight="1" x14ac:dyDescent="0.3">
      <c r="A78" s="9" t="s">
        <v>1162</v>
      </c>
      <c r="B78" s="10" t="s">
        <v>1576</v>
      </c>
      <c r="C78" s="12">
        <v>4668.55</v>
      </c>
      <c r="D78" s="11" t="s">
        <v>1577</v>
      </c>
    </row>
    <row r="79" spans="1:4" ht="25.5" customHeight="1" x14ac:dyDescent="0.3">
      <c r="A79" s="9" t="s">
        <v>1162</v>
      </c>
      <c r="B79" s="10" t="s">
        <v>1578</v>
      </c>
      <c r="C79" s="12">
        <v>1037</v>
      </c>
      <c r="D79" s="11" t="s">
        <v>1579</v>
      </c>
    </row>
    <row r="80" spans="1:4" ht="25.5" customHeight="1" x14ac:dyDescent="0.3">
      <c r="A80" s="26" t="s">
        <v>1580</v>
      </c>
      <c r="B80" s="64"/>
      <c r="C80" s="64"/>
      <c r="D80" s="26"/>
    </row>
    <row r="81" spans="1:4" ht="31.8" customHeight="1" x14ac:dyDescent="0.3">
      <c r="A81" s="9" t="s">
        <v>1581</v>
      </c>
      <c r="B81" s="32" t="s">
        <v>1582</v>
      </c>
      <c r="C81" s="65">
        <v>350</v>
      </c>
      <c r="D81" s="66">
        <v>44743</v>
      </c>
    </row>
    <row r="82" spans="1:4" ht="39" customHeight="1" x14ac:dyDescent="0.3">
      <c r="A82" s="5" t="s">
        <v>940</v>
      </c>
      <c r="B82" s="32" t="s">
        <v>1583</v>
      </c>
      <c r="C82" s="65">
        <v>3243</v>
      </c>
      <c r="D82" s="66">
        <v>44743</v>
      </c>
    </row>
    <row r="83" spans="1:4" ht="39" customHeight="1" x14ac:dyDescent="0.3">
      <c r="A83" s="11" t="s">
        <v>1220</v>
      </c>
      <c r="B83" s="32" t="s">
        <v>1584</v>
      </c>
      <c r="C83" s="65">
        <v>1800</v>
      </c>
      <c r="D83" s="66">
        <v>44749</v>
      </c>
    </row>
    <row r="84" spans="1:4" ht="31.2" customHeight="1" x14ac:dyDescent="0.3">
      <c r="A84" s="9" t="s">
        <v>1581</v>
      </c>
      <c r="B84" s="32" t="s">
        <v>1585</v>
      </c>
      <c r="C84" s="65">
        <v>362</v>
      </c>
      <c r="D84" s="66">
        <v>44750</v>
      </c>
    </row>
    <row r="85" spans="1:4" ht="25.5" customHeight="1" x14ac:dyDescent="0.3">
      <c r="A85" s="11" t="s">
        <v>1581</v>
      </c>
      <c r="B85" s="32" t="s">
        <v>1586</v>
      </c>
      <c r="C85" s="65">
        <v>846.5</v>
      </c>
      <c r="D85" s="66">
        <v>44753</v>
      </c>
    </row>
    <row r="86" spans="1:4" ht="25.5" customHeight="1" x14ac:dyDescent="0.3">
      <c r="A86" s="11" t="s">
        <v>1581</v>
      </c>
      <c r="B86" s="32" t="s">
        <v>1587</v>
      </c>
      <c r="C86" s="65">
        <v>48.36</v>
      </c>
      <c r="D86" s="66">
        <v>44756</v>
      </c>
    </row>
    <row r="87" spans="1:4" ht="48" customHeight="1" x14ac:dyDescent="0.3">
      <c r="A87" s="11" t="s">
        <v>1581</v>
      </c>
      <c r="B87" s="32" t="s">
        <v>1588</v>
      </c>
      <c r="C87" s="65">
        <v>22000</v>
      </c>
      <c r="D87" s="66">
        <v>44756</v>
      </c>
    </row>
    <row r="88" spans="1:4" ht="45" customHeight="1" x14ac:dyDescent="0.3">
      <c r="A88" s="9" t="s">
        <v>1581</v>
      </c>
      <c r="B88" s="32" t="s">
        <v>1588</v>
      </c>
      <c r="C88" s="65">
        <v>22000</v>
      </c>
      <c r="D88" s="66">
        <v>44756</v>
      </c>
    </row>
    <row r="89" spans="1:4" ht="36" customHeight="1" x14ac:dyDescent="0.3">
      <c r="A89" s="9" t="s">
        <v>1581</v>
      </c>
      <c r="B89" s="32" t="s">
        <v>1589</v>
      </c>
      <c r="C89" s="65">
        <v>10000</v>
      </c>
      <c r="D89" s="66">
        <v>44762</v>
      </c>
    </row>
    <row r="90" spans="1:4" ht="29.4" customHeight="1" x14ac:dyDescent="0.3">
      <c r="A90" s="5" t="s">
        <v>940</v>
      </c>
      <c r="B90" s="32" t="s">
        <v>1590</v>
      </c>
      <c r="C90" s="65">
        <v>21553.88</v>
      </c>
      <c r="D90" s="66">
        <v>44762</v>
      </c>
    </row>
    <row r="91" spans="1:4" ht="25.5" customHeight="1" x14ac:dyDescent="0.3">
      <c r="A91" s="5" t="s">
        <v>940</v>
      </c>
      <c r="B91" s="32" t="s">
        <v>1591</v>
      </c>
      <c r="C91" s="65">
        <v>24800</v>
      </c>
      <c r="D91" s="66">
        <v>44763</v>
      </c>
    </row>
    <row r="92" spans="1:4" ht="25.5" customHeight="1" x14ac:dyDescent="0.3">
      <c r="A92" s="5" t="s">
        <v>940</v>
      </c>
      <c r="B92" s="32" t="s">
        <v>1592</v>
      </c>
      <c r="C92" s="65">
        <v>10831.68</v>
      </c>
      <c r="D92" s="66">
        <v>44763</v>
      </c>
    </row>
    <row r="93" spans="1:4" ht="29.4" customHeight="1" x14ac:dyDescent="0.3">
      <c r="A93" s="9" t="s">
        <v>1581</v>
      </c>
      <c r="B93" s="32" t="s">
        <v>1593</v>
      </c>
      <c r="C93" s="65">
        <v>120</v>
      </c>
      <c r="D93" s="66">
        <v>44763</v>
      </c>
    </row>
    <row r="94" spans="1:4" ht="36" customHeight="1" x14ac:dyDescent="0.3">
      <c r="A94" s="9" t="s">
        <v>1581</v>
      </c>
      <c r="B94" s="32" t="s">
        <v>1594</v>
      </c>
      <c r="C94" s="65">
        <v>120</v>
      </c>
      <c r="D94" s="66">
        <v>44764</v>
      </c>
    </row>
    <row r="95" spans="1:4" ht="32.4" customHeight="1" x14ac:dyDescent="0.3">
      <c r="A95" s="9" t="s">
        <v>1581</v>
      </c>
      <c r="B95" s="32" t="s">
        <v>1595</v>
      </c>
      <c r="C95" s="65">
        <v>495</v>
      </c>
      <c r="D95" s="66">
        <v>44764</v>
      </c>
    </row>
    <row r="96" spans="1:4" ht="31.2" customHeight="1" x14ac:dyDescent="0.3">
      <c r="A96" s="9" t="s">
        <v>1581</v>
      </c>
      <c r="B96" s="32" t="s">
        <v>1596</v>
      </c>
      <c r="C96" s="65">
        <v>609.1</v>
      </c>
      <c r="D96" s="66">
        <v>44767</v>
      </c>
    </row>
    <row r="97" spans="1:4" ht="32.4" customHeight="1" x14ac:dyDescent="0.3">
      <c r="A97" s="5" t="s">
        <v>940</v>
      </c>
      <c r="B97" s="32" t="s">
        <v>1597</v>
      </c>
      <c r="C97" s="65">
        <v>480</v>
      </c>
      <c r="D97" s="66">
        <v>44767</v>
      </c>
    </row>
    <row r="98" spans="1:4" ht="40.200000000000003" customHeight="1" x14ac:dyDescent="0.3">
      <c r="A98" s="9" t="s">
        <v>1581</v>
      </c>
      <c r="B98" s="32" t="s">
        <v>1598</v>
      </c>
      <c r="C98" s="65">
        <v>925.44</v>
      </c>
      <c r="D98" s="66">
        <v>44767</v>
      </c>
    </row>
    <row r="99" spans="1:4" ht="25.5" customHeight="1" x14ac:dyDescent="0.3">
      <c r="A99" s="5" t="s">
        <v>940</v>
      </c>
      <c r="B99" s="32" t="s">
        <v>1599</v>
      </c>
      <c r="C99" s="65">
        <v>937.79</v>
      </c>
      <c r="D99" s="66">
        <v>44767</v>
      </c>
    </row>
    <row r="100" spans="1:4" ht="25.5" customHeight="1" x14ac:dyDescent="0.3">
      <c r="A100" s="5" t="s">
        <v>940</v>
      </c>
      <c r="B100" s="32" t="s">
        <v>1600</v>
      </c>
      <c r="C100" s="65">
        <v>1772.45</v>
      </c>
      <c r="D100" s="66">
        <v>44769</v>
      </c>
    </row>
    <row r="101" spans="1:4" ht="25.5" customHeight="1" x14ac:dyDescent="0.3">
      <c r="A101" s="5" t="s">
        <v>940</v>
      </c>
      <c r="B101" s="32" t="s">
        <v>1601</v>
      </c>
      <c r="C101" s="65">
        <v>2800</v>
      </c>
      <c r="D101" s="66">
        <v>44775</v>
      </c>
    </row>
    <row r="102" spans="1:4" ht="25.5" customHeight="1" x14ac:dyDescent="0.3">
      <c r="A102" s="5" t="s">
        <v>940</v>
      </c>
      <c r="B102" s="32" t="s">
        <v>1602</v>
      </c>
      <c r="C102" s="65">
        <v>647.4</v>
      </c>
      <c r="D102" s="66">
        <v>44775</v>
      </c>
    </row>
    <row r="103" spans="1:4" ht="25.5" customHeight="1" x14ac:dyDescent="0.3">
      <c r="A103" s="5" t="s">
        <v>940</v>
      </c>
      <c r="B103" s="32" t="s">
        <v>1603</v>
      </c>
      <c r="C103" s="65">
        <v>810.95</v>
      </c>
      <c r="D103" s="66">
        <v>44775</v>
      </c>
    </row>
    <row r="104" spans="1:4" ht="44.4" customHeight="1" x14ac:dyDescent="0.3">
      <c r="A104" s="5" t="s">
        <v>940</v>
      </c>
      <c r="B104" s="32" t="s">
        <v>1604</v>
      </c>
      <c r="C104" s="65">
        <v>1950</v>
      </c>
      <c r="D104" s="66">
        <v>44776</v>
      </c>
    </row>
    <row r="105" spans="1:4" ht="25.5" customHeight="1" x14ac:dyDescent="0.3">
      <c r="A105" s="9" t="s">
        <v>1581</v>
      </c>
      <c r="B105" s="32" t="s">
        <v>1605</v>
      </c>
      <c r="C105" s="65">
        <v>65</v>
      </c>
      <c r="D105" s="66">
        <v>44777</v>
      </c>
    </row>
    <row r="106" spans="1:4" ht="25.5" customHeight="1" x14ac:dyDescent="0.3">
      <c r="A106" s="9" t="s">
        <v>1581</v>
      </c>
      <c r="B106" s="32" t="s">
        <v>1606</v>
      </c>
      <c r="C106" s="65">
        <v>148</v>
      </c>
      <c r="D106" s="66">
        <v>44777</v>
      </c>
    </row>
    <row r="107" spans="1:4" ht="25.5" customHeight="1" x14ac:dyDescent="0.3">
      <c r="A107" s="9" t="s">
        <v>1581</v>
      </c>
      <c r="B107" s="32" t="s">
        <v>1607</v>
      </c>
      <c r="C107" s="65">
        <v>140.80000000000001</v>
      </c>
      <c r="D107" s="66">
        <v>44777</v>
      </c>
    </row>
    <row r="108" spans="1:4" ht="32.4" customHeight="1" x14ac:dyDescent="0.3">
      <c r="A108" s="11" t="s">
        <v>1608</v>
      </c>
      <c r="B108" s="32" t="s">
        <v>1609</v>
      </c>
      <c r="C108" s="65">
        <v>96882.68</v>
      </c>
      <c r="D108" s="66">
        <v>44777</v>
      </c>
    </row>
    <row r="109" spans="1:4" ht="37.799999999999997" customHeight="1" x14ac:dyDescent="0.3">
      <c r="A109" s="5" t="s">
        <v>940</v>
      </c>
      <c r="B109" s="32" t="s">
        <v>1610</v>
      </c>
      <c r="C109" s="65">
        <v>645.75</v>
      </c>
      <c r="D109" s="66">
        <v>44778</v>
      </c>
    </row>
    <row r="110" spans="1:4" ht="38.4" customHeight="1" x14ac:dyDescent="0.3">
      <c r="A110" s="5" t="s">
        <v>940</v>
      </c>
      <c r="B110" s="32" t="s">
        <v>1611</v>
      </c>
      <c r="C110" s="65">
        <v>750</v>
      </c>
      <c r="D110" s="66">
        <v>44781</v>
      </c>
    </row>
    <row r="111" spans="1:4" ht="38.4" customHeight="1" x14ac:dyDescent="0.3">
      <c r="A111" s="5" t="s">
        <v>940</v>
      </c>
      <c r="B111" s="32" t="s">
        <v>1612</v>
      </c>
      <c r="C111" s="65">
        <v>67.02</v>
      </c>
      <c r="D111" s="66">
        <v>44782</v>
      </c>
    </row>
    <row r="112" spans="1:4" ht="25.5" customHeight="1" x14ac:dyDescent="0.3">
      <c r="A112" s="5" t="s">
        <v>940</v>
      </c>
      <c r="B112" s="32" t="s">
        <v>1613</v>
      </c>
      <c r="C112" s="65">
        <v>450</v>
      </c>
      <c r="D112" s="66">
        <v>44782</v>
      </c>
    </row>
    <row r="113" spans="1:4" ht="39" customHeight="1" x14ac:dyDescent="0.3">
      <c r="A113" s="9" t="s">
        <v>1581</v>
      </c>
      <c r="B113" s="32" t="s">
        <v>1614</v>
      </c>
      <c r="C113" s="65">
        <v>364.38</v>
      </c>
      <c r="D113" s="66">
        <v>44782</v>
      </c>
    </row>
    <row r="114" spans="1:4" ht="40.200000000000003" customHeight="1" x14ac:dyDescent="0.3">
      <c r="A114" s="9" t="s">
        <v>1581</v>
      </c>
      <c r="B114" s="32" t="s">
        <v>1615</v>
      </c>
      <c r="C114" s="65">
        <v>267.62</v>
      </c>
      <c r="D114" s="66">
        <v>44782</v>
      </c>
    </row>
    <row r="115" spans="1:4" ht="25.5" customHeight="1" x14ac:dyDescent="0.3">
      <c r="A115" s="9" t="s">
        <v>1581</v>
      </c>
      <c r="B115" s="18" t="s">
        <v>1616</v>
      </c>
      <c r="C115" s="65">
        <v>252</v>
      </c>
      <c r="D115" s="66">
        <v>44783</v>
      </c>
    </row>
    <row r="116" spans="1:4" ht="36.6" customHeight="1" x14ac:dyDescent="0.3">
      <c r="A116" s="5" t="s">
        <v>940</v>
      </c>
      <c r="B116" s="32" t="s">
        <v>1617</v>
      </c>
      <c r="C116" s="65">
        <v>603.72</v>
      </c>
      <c r="D116" s="66">
        <v>44784</v>
      </c>
    </row>
    <row r="117" spans="1:4" ht="25.5" customHeight="1" x14ac:dyDescent="0.3">
      <c r="A117" s="5" t="s">
        <v>940</v>
      </c>
      <c r="B117" s="32" t="s">
        <v>1618</v>
      </c>
      <c r="C117" s="65">
        <v>486.34</v>
      </c>
      <c r="D117" s="66">
        <v>44784</v>
      </c>
    </row>
    <row r="118" spans="1:4" ht="31.2" customHeight="1" x14ac:dyDescent="0.3">
      <c r="A118" s="5" t="s">
        <v>940</v>
      </c>
      <c r="B118" s="32" t="s">
        <v>1619</v>
      </c>
      <c r="C118" s="65">
        <v>11600</v>
      </c>
      <c r="D118" s="66">
        <v>44784</v>
      </c>
    </row>
    <row r="119" spans="1:4" ht="31.2" customHeight="1" x14ac:dyDescent="0.3">
      <c r="A119" s="5" t="s">
        <v>940</v>
      </c>
      <c r="B119" s="32" t="s">
        <v>1620</v>
      </c>
      <c r="C119" s="65">
        <v>688.73</v>
      </c>
      <c r="D119" s="66">
        <v>44784</v>
      </c>
    </row>
    <row r="120" spans="1:4" ht="25.5" customHeight="1" x14ac:dyDescent="0.3">
      <c r="A120" s="5" t="s">
        <v>940</v>
      </c>
      <c r="B120" s="32" t="s">
        <v>1621</v>
      </c>
      <c r="C120" s="65">
        <v>409.43</v>
      </c>
      <c r="D120" s="66">
        <v>44784</v>
      </c>
    </row>
    <row r="121" spans="1:4" ht="25.5" customHeight="1" x14ac:dyDescent="0.3">
      <c r="A121" s="5" t="s">
        <v>940</v>
      </c>
      <c r="B121" s="32" t="s">
        <v>1622</v>
      </c>
      <c r="C121" s="65">
        <v>360</v>
      </c>
      <c r="D121" s="66">
        <v>44784</v>
      </c>
    </row>
    <row r="122" spans="1:4" ht="25.5" customHeight="1" x14ac:dyDescent="0.3">
      <c r="A122" s="5" t="s">
        <v>940</v>
      </c>
      <c r="B122" s="32" t="s">
        <v>1623</v>
      </c>
      <c r="C122" s="65">
        <v>5455</v>
      </c>
      <c r="D122" s="66">
        <v>44785</v>
      </c>
    </row>
    <row r="123" spans="1:4" ht="34.200000000000003" customHeight="1" x14ac:dyDescent="0.3">
      <c r="A123" s="11" t="s">
        <v>2038</v>
      </c>
      <c r="B123" s="32" t="s">
        <v>1624</v>
      </c>
      <c r="C123" s="65">
        <v>7032</v>
      </c>
      <c r="D123" s="66">
        <v>44789</v>
      </c>
    </row>
    <row r="124" spans="1:4" ht="33.6" customHeight="1" x14ac:dyDescent="0.3">
      <c r="A124" s="9" t="s">
        <v>1581</v>
      </c>
      <c r="B124" s="32" t="s">
        <v>1625</v>
      </c>
      <c r="C124" s="65">
        <v>300</v>
      </c>
      <c r="D124" s="66">
        <v>44789</v>
      </c>
    </row>
    <row r="125" spans="1:4" ht="36.6" customHeight="1" x14ac:dyDescent="0.3">
      <c r="A125" s="9" t="s">
        <v>1581</v>
      </c>
      <c r="B125" s="32" t="s">
        <v>1626</v>
      </c>
      <c r="C125" s="65">
        <v>424</v>
      </c>
      <c r="D125" s="66">
        <v>44790</v>
      </c>
    </row>
    <row r="126" spans="1:4" ht="25.5" customHeight="1" x14ac:dyDescent="0.3">
      <c r="A126" s="5" t="s">
        <v>940</v>
      </c>
      <c r="B126" s="32" t="s">
        <v>1627</v>
      </c>
      <c r="C126" s="65">
        <v>950</v>
      </c>
      <c r="D126" s="66">
        <v>44791</v>
      </c>
    </row>
    <row r="127" spans="1:4" ht="38.4" customHeight="1" x14ac:dyDescent="0.3">
      <c r="A127" s="9" t="s">
        <v>1581</v>
      </c>
      <c r="B127" s="32" t="s">
        <v>1628</v>
      </c>
      <c r="C127" s="65">
        <v>2847.62</v>
      </c>
      <c r="D127" s="66">
        <v>44791</v>
      </c>
    </row>
    <row r="128" spans="1:4" ht="37.799999999999997" customHeight="1" x14ac:dyDescent="0.3">
      <c r="A128" s="5" t="s">
        <v>940</v>
      </c>
      <c r="B128" s="32" t="s">
        <v>1629</v>
      </c>
      <c r="C128" s="65">
        <v>201.77</v>
      </c>
      <c r="D128" s="66">
        <v>44796</v>
      </c>
    </row>
    <row r="129" spans="1:4" ht="25.5" customHeight="1" x14ac:dyDescent="0.3">
      <c r="A129" s="9" t="s">
        <v>1581</v>
      </c>
      <c r="B129" s="32" t="s">
        <v>1630</v>
      </c>
      <c r="C129" s="65">
        <v>508</v>
      </c>
      <c r="D129" s="66">
        <v>44797</v>
      </c>
    </row>
    <row r="130" spans="1:4" ht="25.5" customHeight="1" x14ac:dyDescent="0.3">
      <c r="A130" s="5" t="s">
        <v>940</v>
      </c>
      <c r="B130" s="32" t="s">
        <v>1631</v>
      </c>
      <c r="C130" s="65">
        <v>269.64</v>
      </c>
      <c r="D130" s="66">
        <v>44798</v>
      </c>
    </row>
    <row r="131" spans="1:4" ht="25.5" customHeight="1" x14ac:dyDescent="0.3">
      <c r="A131" s="5" t="s">
        <v>940</v>
      </c>
      <c r="B131" s="32" t="s">
        <v>1632</v>
      </c>
      <c r="C131" s="65">
        <v>210</v>
      </c>
      <c r="D131" s="66">
        <v>44802</v>
      </c>
    </row>
    <row r="132" spans="1:4" ht="33.6" customHeight="1" x14ac:dyDescent="0.3">
      <c r="A132" s="5" t="s">
        <v>940</v>
      </c>
      <c r="B132" s="32" t="s">
        <v>1633</v>
      </c>
      <c r="C132" s="65">
        <v>268.77999999999997</v>
      </c>
      <c r="D132" s="66">
        <v>44803</v>
      </c>
    </row>
    <row r="133" spans="1:4" ht="37.799999999999997" customHeight="1" x14ac:dyDescent="0.3">
      <c r="A133" s="5" t="s">
        <v>940</v>
      </c>
      <c r="B133" s="32" t="s">
        <v>1634</v>
      </c>
      <c r="C133" s="65">
        <v>290</v>
      </c>
      <c r="D133" s="66">
        <v>44803</v>
      </c>
    </row>
    <row r="134" spans="1:4" ht="36.6" customHeight="1" x14ac:dyDescent="0.3">
      <c r="A134" s="5" t="s">
        <v>940</v>
      </c>
      <c r="B134" s="32" t="s">
        <v>1635</v>
      </c>
      <c r="C134" s="65">
        <v>87778</v>
      </c>
      <c r="D134" s="66">
        <v>44805</v>
      </c>
    </row>
    <row r="135" spans="1:4" ht="32.4" customHeight="1" x14ac:dyDescent="0.3">
      <c r="A135" s="5" t="s">
        <v>940</v>
      </c>
      <c r="B135" s="32" t="s">
        <v>1635</v>
      </c>
      <c r="C135" s="65">
        <v>53000</v>
      </c>
      <c r="D135" s="66">
        <v>44848</v>
      </c>
    </row>
    <row r="136" spans="1:4" ht="25.5" customHeight="1" x14ac:dyDescent="0.3">
      <c r="A136" s="5" t="s">
        <v>940</v>
      </c>
      <c r="B136" s="32" t="s">
        <v>1636</v>
      </c>
      <c r="C136" s="65">
        <v>300</v>
      </c>
      <c r="D136" s="66">
        <v>44805</v>
      </c>
    </row>
    <row r="137" spans="1:4" ht="36" customHeight="1" x14ac:dyDescent="0.3">
      <c r="A137" s="5" t="s">
        <v>940</v>
      </c>
      <c r="B137" s="32" t="s">
        <v>1637</v>
      </c>
      <c r="C137" s="65">
        <v>150</v>
      </c>
      <c r="D137" s="66">
        <v>44812</v>
      </c>
    </row>
    <row r="138" spans="1:4" ht="36" customHeight="1" x14ac:dyDescent="0.3">
      <c r="A138" s="5" t="s">
        <v>940</v>
      </c>
      <c r="B138" s="32" t="s">
        <v>1638</v>
      </c>
      <c r="C138" s="65">
        <v>36</v>
      </c>
      <c r="D138" s="66">
        <v>44812</v>
      </c>
    </row>
    <row r="139" spans="1:4" ht="36" customHeight="1" x14ac:dyDescent="0.3">
      <c r="A139" s="5" t="s">
        <v>940</v>
      </c>
      <c r="B139" s="32" t="s">
        <v>1639</v>
      </c>
      <c r="C139" s="65">
        <v>3480</v>
      </c>
      <c r="D139" s="66">
        <v>44812</v>
      </c>
    </row>
    <row r="140" spans="1:4" ht="25.5" customHeight="1" x14ac:dyDescent="0.3">
      <c r="A140" s="5" t="s">
        <v>940</v>
      </c>
      <c r="B140" s="32" t="s">
        <v>1640</v>
      </c>
      <c r="C140" s="65">
        <v>150</v>
      </c>
      <c r="D140" s="66">
        <v>44813</v>
      </c>
    </row>
    <row r="141" spans="1:4" ht="25.5" customHeight="1" x14ac:dyDescent="0.3">
      <c r="A141" s="5" t="s">
        <v>940</v>
      </c>
      <c r="B141" s="32" t="s">
        <v>1641</v>
      </c>
      <c r="C141" s="65">
        <v>2160</v>
      </c>
      <c r="D141" s="66">
        <v>44816</v>
      </c>
    </row>
    <row r="142" spans="1:4" ht="37.799999999999997" customHeight="1" x14ac:dyDescent="0.3">
      <c r="A142" s="9" t="s">
        <v>1581</v>
      </c>
      <c r="B142" s="32" t="s">
        <v>1642</v>
      </c>
      <c r="C142" s="65">
        <v>180</v>
      </c>
      <c r="D142" s="66">
        <v>44817</v>
      </c>
    </row>
    <row r="143" spans="1:4" ht="38.4" customHeight="1" x14ac:dyDescent="0.3">
      <c r="A143" s="5" t="s">
        <v>940</v>
      </c>
      <c r="B143" s="32" t="s">
        <v>1643</v>
      </c>
      <c r="C143" s="65">
        <v>4500</v>
      </c>
      <c r="D143" s="66">
        <v>44817</v>
      </c>
    </row>
    <row r="144" spans="1:4" ht="31.2" customHeight="1" x14ac:dyDescent="0.3">
      <c r="A144" s="11" t="s">
        <v>2038</v>
      </c>
      <c r="B144" s="32" t="s">
        <v>1644</v>
      </c>
      <c r="C144" s="65">
        <v>46000</v>
      </c>
      <c r="D144" s="66">
        <v>44817</v>
      </c>
    </row>
    <row r="145" spans="1:4" ht="40.799999999999997" customHeight="1" x14ac:dyDescent="0.3">
      <c r="A145" s="11" t="s">
        <v>2038</v>
      </c>
      <c r="B145" s="32" t="s">
        <v>1645</v>
      </c>
      <c r="C145" s="65">
        <v>23400</v>
      </c>
      <c r="D145" s="66">
        <v>44819</v>
      </c>
    </row>
    <row r="146" spans="1:4" ht="32.4" customHeight="1" x14ac:dyDescent="0.3">
      <c r="A146" s="5" t="s">
        <v>940</v>
      </c>
      <c r="B146" s="33" t="s">
        <v>1646</v>
      </c>
      <c r="C146" s="65">
        <v>200</v>
      </c>
      <c r="D146" s="66">
        <v>44823</v>
      </c>
    </row>
    <row r="147" spans="1:4" ht="41.4" customHeight="1" x14ac:dyDescent="0.3">
      <c r="A147" s="9" t="s">
        <v>1581</v>
      </c>
      <c r="B147" s="32" t="s">
        <v>1647</v>
      </c>
      <c r="C147" s="65">
        <v>121</v>
      </c>
      <c r="D147" s="66">
        <v>44823</v>
      </c>
    </row>
    <row r="148" spans="1:4" ht="42.6" customHeight="1" x14ac:dyDescent="0.3">
      <c r="A148" s="9" t="s">
        <v>1581</v>
      </c>
      <c r="B148" s="32" t="s">
        <v>1648</v>
      </c>
      <c r="C148" s="65">
        <v>1500</v>
      </c>
      <c r="D148" s="66">
        <v>44826</v>
      </c>
    </row>
    <row r="149" spans="1:4" ht="25.5" customHeight="1" x14ac:dyDescent="0.3">
      <c r="A149" s="5" t="s">
        <v>940</v>
      </c>
      <c r="B149" s="32" t="s">
        <v>1649</v>
      </c>
      <c r="C149" s="65">
        <v>947.47</v>
      </c>
      <c r="D149" s="66">
        <v>44826</v>
      </c>
    </row>
    <row r="150" spans="1:4" ht="25.5" customHeight="1" x14ac:dyDescent="0.3">
      <c r="A150" s="5" t="s">
        <v>940</v>
      </c>
      <c r="B150" s="32" t="s">
        <v>1650</v>
      </c>
      <c r="C150" s="65">
        <v>109.2</v>
      </c>
      <c r="D150" s="66">
        <v>44827</v>
      </c>
    </row>
    <row r="151" spans="1:4" ht="34.200000000000003" customHeight="1" x14ac:dyDescent="0.3">
      <c r="A151" s="9" t="s">
        <v>1581</v>
      </c>
      <c r="B151" s="32" t="s">
        <v>1651</v>
      </c>
      <c r="C151" s="65">
        <v>494.42</v>
      </c>
      <c r="D151" s="66">
        <v>44827</v>
      </c>
    </row>
    <row r="152" spans="1:4" ht="32.4" customHeight="1" x14ac:dyDescent="0.3">
      <c r="A152" s="9" t="s">
        <v>1581</v>
      </c>
      <c r="B152" s="32" t="s">
        <v>1652</v>
      </c>
      <c r="C152" s="65">
        <v>150</v>
      </c>
      <c r="D152" s="66">
        <v>44827</v>
      </c>
    </row>
    <row r="153" spans="1:4" ht="25.5" customHeight="1" x14ac:dyDescent="0.3">
      <c r="A153" s="9" t="s">
        <v>1581</v>
      </c>
      <c r="B153" s="32" t="s">
        <v>1653</v>
      </c>
      <c r="C153" s="65">
        <v>908.24</v>
      </c>
      <c r="D153" s="66">
        <v>44827</v>
      </c>
    </row>
    <row r="154" spans="1:4" ht="38.4" customHeight="1" x14ac:dyDescent="0.3">
      <c r="A154" s="9" t="s">
        <v>1581</v>
      </c>
      <c r="B154" s="32" t="s">
        <v>1654</v>
      </c>
      <c r="C154" s="65">
        <v>382.5</v>
      </c>
      <c r="D154" s="66">
        <v>44827</v>
      </c>
    </row>
    <row r="155" spans="1:4" ht="25.5" customHeight="1" x14ac:dyDescent="0.3">
      <c r="A155" s="9" t="s">
        <v>1581</v>
      </c>
      <c r="B155" s="32" t="s">
        <v>1655</v>
      </c>
      <c r="C155" s="65">
        <v>225</v>
      </c>
      <c r="D155" s="66">
        <v>44827</v>
      </c>
    </row>
    <row r="156" spans="1:4" ht="25.5" customHeight="1" x14ac:dyDescent="0.3">
      <c r="A156" s="9" t="s">
        <v>1581</v>
      </c>
      <c r="B156" s="32" t="s">
        <v>1656</v>
      </c>
      <c r="C156" s="65">
        <v>714.04</v>
      </c>
      <c r="D156" s="66">
        <v>44827</v>
      </c>
    </row>
    <row r="157" spans="1:4" ht="25.5" customHeight="1" x14ac:dyDescent="0.3">
      <c r="A157" s="9" t="s">
        <v>1581</v>
      </c>
      <c r="B157" s="32" t="s">
        <v>1657</v>
      </c>
      <c r="C157" s="65">
        <v>529.47</v>
      </c>
      <c r="D157" s="66">
        <v>44830</v>
      </c>
    </row>
    <row r="158" spans="1:4" ht="25.5" customHeight="1" x14ac:dyDescent="0.3">
      <c r="A158" s="5" t="s">
        <v>940</v>
      </c>
      <c r="B158" s="32" t="s">
        <v>1658</v>
      </c>
      <c r="C158" s="65">
        <v>923.6</v>
      </c>
      <c r="D158" s="66">
        <v>44831</v>
      </c>
    </row>
    <row r="159" spans="1:4" ht="39.6" customHeight="1" x14ac:dyDescent="0.3">
      <c r="A159" s="5" t="s">
        <v>940</v>
      </c>
      <c r="B159" s="32" t="s">
        <v>1659</v>
      </c>
      <c r="C159" s="65">
        <v>1416</v>
      </c>
      <c r="D159" s="66">
        <v>44831</v>
      </c>
    </row>
    <row r="160" spans="1:4" ht="34.799999999999997" customHeight="1" x14ac:dyDescent="0.3">
      <c r="A160" s="5" t="s">
        <v>940</v>
      </c>
      <c r="B160" s="34" t="s">
        <v>1660</v>
      </c>
      <c r="C160" s="67">
        <v>111.38</v>
      </c>
      <c r="D160" s="66">
        <v>44831</v>
      </c>
    </row>
    <row r="161" spans="1:4" ht="34.200000000000003" customHeight="1" x14ac:dyDescent="0.3">
      <c r="A161" s="5" t="s">
        <v>940</v>
      </c>
      <c r="B161" s="32" t="s">
        <v>1661</v>
      </c>
      <c r="C161" s="65">
        <v>486.5</v>
      </c>
      <c r="D161" s="66">
        <v>44831</v>
      </c>
    </row>
    <row r="162" spans="1:4" ht="41.4" customHeight="1" x14ac:dyDescent="0.3">
      <c r="A162" s="5" t="s">
        <v>940</v>
      </c>
      <c r="B162" s="32" t="s">
        <v>1662</v>
      </c>
      <c r="C162" s="65">
        <v>380.63</v>
      </c>
      <c r="D162" s="66">
        <v>44832</v>
      </c>
    </row>
    <row r="163" spans="1:4" ht="25.5" customHeight="1" x14ac:dyDescent="0.3">
      <c r="A163" s="5" t="s">
        <v>940</v>
      </c>
      <c r="B163" s="32" t="s">
        <v>1663</v>
      </c>
      <c r="C163" s="65">
        <v>485.67</v>
      </c>
      <c r="D163" s="66">
        <v>44834</v>
      </c>
    </row>
    <row r="164" spans="1:4" ht="38.4" customHeight="1" x14ac:dyDescent="0.3">
      <c r="A164" s="5" t="s">
        <v>940</v>
      </c>
      <c r="B164" s="32" t="s">
        <v>1664</v>
      </c>
      <c r="C164" s="65">
        <v>3950</v>
      </c>
      <c r="D164" s="66">
        <v>44834</v>
      </c>
    </row>
    <row r="165" spans="1:4" ht="34.200000000000003" customHeight="1" x14ac:dyDescent="0.3">
      <c r="A165" s="9" t="s">
        <v>1581</v>
      </c>
      <c r="B165" s="32" t="s">
        <v>1665</v>
      </c>
      <c r="C165" s="65">
        <v>400</v>
      </c>
      <c r="D165" s="66">
        <v>44834</v>
      </c>
    </row>
    <row r="166" spans="1:4" ht="36.6" customHeight="1" x14ac:dyDescent="0.3">
      <c r="A166" s="9" t="s">
        <v>1581</v>
      </c>
      <c r="B166" s="32" t="s">
        <v>1666</v>
      </c>
      <c r="C166" s="65">
        <v>105</v>
      </c>
      <c r="D166" s="66">
        <v>44834</v>
      </c>
    </row>
    <row r="167" spans="1:4" ht="29.4" customHeight="1" x14ac:dyDescent="0.3">
      <c r="A167" s="5" t="s">
        <v>940</v>
      </c>
      <c r="B167" s="32" t="s">
        <v>1667</v>
      </c>
      <c r="C167" s="65">
        <v>474</v>
      </c>
      <c r="D167" s="66">
        <v>44834</v>
      </c>
    </row>
    <row r="168" spans="1:4" ht="36" customHeight="1" x14ac:dyDescent="0.3">
      <c r="A168" s="5" t="s">
        <v>940</v>
      </c>
      <c r="B168" s="32" t="s">
        <v>1668</v>
      </c>
      <c r="C168" s="65">
        <v>1212</v>
      </c>
      <c r="D168" s="66">
        <v>44834</v>
      </c>
    </row>
    <row r="169" spans="1:4" ht="37.799999999999997" customHeight="1" x14ac:dyDescent="0.3">
      <c r="A169" s="5" t="s">
        <v>940</v>
      </c>
      <c r="B169" s="32" t="s">
        <v>1669</v>
      </c>
      <c r="C169" s="65">
        <v>2079.3000000000002</v>
      </c>
      <c r="D169" s="66">
        <v>44834</v>
      </c>
    </row>
    <row r="170" spans="1:4" ht="30" customHeight="1" x14ac:dyDescent="0.3">
      <c r="A170" s="5" t="s">
        <v>940</v>
      </c>
      <c r="B170" s="32" t="s">
        <v>1670</v>
      </c>
      <c r="C170" s="65">
        <v>446.48</v>
      </c>
      <c r="D170" s="66">
        <v>44837</v>
      </c>
    </row>
    <row r="171" spans="1:4" ht="34.799999999999997" customHeight="1" x14ac:dyDescent="0.3">
      <c r="A171" s="9" t="s">
        <v>1581</v>
      </c>
      <c r="B171" s="32" t="s">
        <v>1671</v>
      </c>
      <c r="C171" s="65">
        <v>4476</v>
      </c>
      <c r="D171" s="66">
        <v>44837</v>
      </c>
    </row>
    <row r="172" spans="1:4" ht="32.4" customHeight="1" x14ac:dyDescent="0.3">
      <c r="A172" s="5" t="s">
        <v>940</v>
      </c>
      <c r="B172" s="32" t="s">
        <v>1672</v>
      </c>
      <c r="C172" s="65">
        <v>272.39</v>
      </c>
      <c r="D172" s="66">
        <v>44837</v>
      </c>
    </row>
    <row r="173" spans="1:4" ht="31.8" customHeight="1" x14ac:dyDescent="0.3">
      <c r="A173" s="5" t="s">
        <v>940</v>
      </c>
      <c r="B173" s="32" t="s">
        <v>1673</v>
      </c>
      <c r="C173" s="65">
        <v>474</v>
      </c>
      <c r="D173" s="66">
        <v>44837</v>
      </c>
    </row>
    <row r="174" spans="1:4" ht="32.4" customHeight="1" x14ac:dyDescent="0.3">
      <c r="A174" s="5" t="s">
        <v>940</v>
      </c>
      <c r="B174" s="32" t="s">
        <v>1674</v>
      </c>
      <c r="C174" s="65">
        <v>300</v>
      </c>
      <c r="D174" s="66">
        <v>44838</v>
      </c>
    </row>
    <row r="175" spans="1:4" ht="32.4" customHeight="1" x14ac:dyDescent="0.3">
      <c r="A175" s="5" t="s">
        <v>940</v>
      </c>
      <c r="B175" s="32" t="s">
        <v>1675</v>
      </c>
      <c r="C175" s="65">
        <v>2829.01</v>
      </c>
      <c r="D175" s="66">
        <v>44839</v>
      </c>
    </row>
    <row r="176" spans="1:4" ht="34.200000000000003" customHeight="1" x14ac:dyDescent="0.3">
      <c r="A176" s="5" t="s">
        <v>940</v>
      </c>
      <c r="B176" s="32" t="s">
        <v>1676</v>
      </c>
      <c r="C176" s="65">
        <v>1285</v>
      </c>
      <c r="D176" s="66">
        <v>44840</v>
      </c>
    </row>
    <row r="177" spans="1:4" ht="40.799999999999997" customHeight="1" x14ac:dyDescent="0.3">
      <c r="A177" s="9" t="s">
        <v>1581</v>
      </c>
      <c r="B177" s="32" t="s">
        <v>1677</v>
      </c>
      <c r="C177" s="65">
        <v>1500</v>
      </c>
      <c r="D177" s="66">
        <v>44840</v>
      </c>
    </row>
    <row r="178" spans="1:4" ht="36.6" customHeight="1" x14ac:dyDescent="0.3">
      <c r="A178" s="5" t="s">
        <v>940</v>
      </c>
      <c r="B178" s="32" t="s">
        <v>1678</v>
      </c>
      <c r="C178" s="65">
        <v>3651.5</v>
      </c>
      <c r="D178" s="66">
        <v>44844</v>
      </c>
    </row>
    <row r="179" spans="1:4" ht="36.6" customHeight="1" x14ac:dyDescent="0.3">
      <c r="A179" s="5" t="s">
        <v>940</v>
      </c>
      <c r="B179" s="32" t="s">
        <v>1679</v>
      </c>
      <c r="C179" s="65">
        <v>2286</v>
      </c>
      <c r="D179" s="66">
        <v>44846</v>
      </c>
    </row>
    <row r="180" spans="1:4" ht="49.2" customHeight="1" x14ac:dyDescent="0.3">
      <c r="A180" s="9" t="s">
        <v>1581</v>
      </c>
      <c r="B180" s="32" t="s">
        <v>1680</v>
      </c>
      <c r="C180" s="65">
        <v>1070</v>
      </c>
      <c r="D180" s="66">
        <v>44846</v>
      </c>
    </row>
    <row r="181" spans="1:4" ht="25.5" customHeight="1" x14ac:dyDescent="0.3">
      <c r="A181" s="9" t="s">
        <v>1581</v>
      </c>
      <c r="B181" s="32" t="s">
        <v>1681</v>
      </c>
      <c r="C181" s="65">
        <v>582</v>
      </c>
      <c r="D181" s="66">
        <v>44846</v>
      </c>
    </row>
    <row r="182" spans="1:4" ht="33.6" customHeight="1" x14ac:dyDescent="0.3">
      <c r="A182" s="5" t="s">
        <v>940</v>
      </c>
      <c r="B182" s="32" t="s">
        <v>1682</v>
      </c>
      <c r="C182" s="65">
        <v>2830</v>
      </c>
      <c r="D182" s="66">
        <v>44847</v>
      </c>
    </row>
    <row r="183" spans="1:4" ht="31.2" customHeight="1" x14ac:dyDescent="0.3">
      <c r="A183" s="5" t="s">
        <v>940</v>
      </c>
      <c r="B183" s="32" t="s">
        <v>1683</v>
      </c>
      <c r="C183" s="65">
        <v>4785</v>
      </c>
      <c r="D183" s="66">
        <v>44574</v>
      </c>
    </row>
    <row r="184" spans="1:4" ht="25.5" customHeight="1" x14ac:dyDescent="0.3">
      <c r="A184" s="5" t="s">
        <v>940</v>
      </c>
      <c r="B184" s="32" t="s">
        <v>1684</v>
      </c>
      <c r="C184" s="65">
        <v>290</v>
      </c>
      <c r="D184" s="66">
        <v>44848</v>
      </c>
    </row>
    <row r="185" spans="1:4" ht="27" customHeight="1" x14ac:dyDescent="0.3">
      <c r="A185" s="5" t="s">
        <v>940</v>
      </c>
      <c r="B185" s="34" t="s">
        <v>1660</v>
      </c>
      <c r="C185" s="65">
        <v>78.400000000000006</v>
      </c>
      <c r="D185" s="66">
        <v>44848</v>
      </c>
    </row>
    <row r="186" spans="1:4" ht="25.5" customHeight="1" x14ac:dyDescent="0.3">
      <c r="A186" s="5" t="s">
        <v>940</v>
      </c>
      <c r="B186" s="32" t="s">
        <v>1685</v>
      </c>
      <c r="C186" s="65">
        <v>138</v>
      </c>
      <c r="D186" s="66">
        <v>44848</v>
      </c>
    </row>
    <row r="187" spans="1:4" ht="34.799999999999997" customHeight="1" x14ac:dyDescent="0.3">
      <c r="A187" s="5" t="s">
        <v>940</v>
      </c>
      <c r="B187" s="32" t="s">
        <v>1686</v>
      </c>
      <c r="C187" s="65">
        <v>570</v>
      </c>
      <c r="D187" s="66">
        <v>44851</v>
      </c>
    </row>
    <row r="188" spans="1:4" ht="32.4" customHeight="1" x14ac:dyDescent="0.3">
      <c r="A188" s="9" t="s">
        <v>1581</v>
      </c>
      <c r="B188" s="32" t="s">
        <v>1688</v>
      </c>
      <c r="C188" s="65">
        <v>327</v>
      </c>
      <c r="D188" s="66">
        <v>44851</v>
      </c>
    </row>
    <row r="189" spans="1:4" ht="25.5" customHeight="1" x14ac:dyDescent="0.3">
      <c r="A189" s="5" t="s">
        <v>940</v>
      </c>
      <c r="B189" s="32" t="s">
        <v>1689</v>
      </c>
      <c r="C189" s="65">
        <v>28382</v>
      </c>
      <c r="D189" s="66">
        <v>44852</v>
      </c>
    </row>
    <row r="190" spans="1:4" ht="25.5" customHeight="1" x14ac:dyDescent="0.3">
      <c r="A190" s="5" t="s">
        <v>940</v>
      </c>
      <c r="B190" s="32" t="s">
        <v>1690</v>
      </c>
      <c r="C190" s="65">
        <v>2100</v>
      </c>
      <c r="D190" s="66">
        <v>44852</v>
      </c>
    </row>
    <row r="191" spans="1:4" ht="30" customHeight="1" x14ac:dyDescent="0.3">
      <c r="A191" s="9" t="s">
        <v>1581</v>
      </c>
      <c r="B191" s="32" t="s">
        <v>1691</v>
      </c>
      <c r="C191" s="65">
        <v>281.82</v>
      </c>
      <c r="D191" s="66">
        <v>44853</v>
      </c>
    </row>
    <row r="192" spans="1:4" ht="31.8" customHeight="1" x14ac:dyDescent="0.3">
      <c r="A192" s="5" t="s">
        <v>940</v>
      </c>
      <c r="B192" s="32" t="s">
        <v>1692</v>
      </c>
      <c r="C192" s="65">
        <v>4560</v>
      </c>
      <c r="D192" s="66">
        <v>44853</v>
      </c>
    </row>
    <row r="193" spans="1:4" ht="34.799999999999997" customHeight="1" x14ac:dyDescent="0.3">
      <c r="A193" s="5" t="s">
        <v>940</v>
      </c>
      <c r="B193" s="32" t="s">
        <v>1693</v>
      </c>
      <c r="C193" s="65">
        <v>491.4</v>
      </c>
      <c r="D193" s="66">
        <v>44853</v>
      </c>
    </row>
    <row r="194" spans="1:4" ht="25.5" customHeight="1" x14ac:dyDescent="0.3">
      <c r="A194" s="5" t="s">
        <v>940</v>
      </c>
      <c r="B194" s="32" t="s">
        <v>1694</v>
      </c>
      <c r="C194" s="65">
        <v>1241.19</v>
      </c>
      <c r="D194" s="66">
        <v>44854</v>
      </c>
    </row>
    <row r="195" spans="1:4" ht="25.5" customHeight="1" x14ac:dyDescent="0.3">
      <c r="A195" s="5" t="s">
        <v>940</v>
      </c>
      <c r="B195" s="32" t="s">
        <v>1695</v>
      </c>
      <c r="C195" s="65">
        <v>179</v>
      </c>
      <c r="D195" s="66">
        <v>44858</v>
      </c>
    </row>
    <row r="196" spans="1:4" ht="37.799999999999997" customHeight="1" x14ac:dyDescent="0.3">
      <c r="A196" s="9" t="s">
        <v>1581</v>
      </c>
      <c r="B196" s="32" t="s">
        <v>1696</v>
      </c>
      <c r="C196" s="65">
        <v>565</v>
      </c>
      <c r="D196" s="66">
        <v>44858</v>
      </c>
    </row>
    <row r="197" spans="1:4" ht="34.799999999999997" customHeight="1" x14ac:dyDescent="0.3">
      <c r="A197" s="9" t="s">
        <v>1581</v>
      </c>
      <c r="B197" s="32" t="s">
        <v>1697</v>
      </c>
      <c r="C197" s="65">
        <v>63.94</v>
      </c>
      <c r="D197" s="66">
        <v>44858</v>
      </c>
    </row>
    <row r="198" spans="1:4" ht="27.6" customHeight="1" x14ac:dyDescent="0.3">
      <c r="A198" s="5" t="s">
        <v>940</v>
      </c>
      <c r="B198" s="32" t="s">
        <v>1698</v>
      </c>
      <c r="C198" s="65">
        <v>7000</v>
      </c>
      <c r="D198" s="66">
        <v>44859</v>
      </c>
    </row>
    <row r="199" spans="1:4" ht="34.799999999999997" customHeight="1" x14ac:dyDescent="0.3">
      <c r="A199" s="9" t="s">
        <v>1581</v>
      </c>
      <c r="B199" s="32" t="s">
        <v>1699</v>
      </c>
      <c r="C199" s="65">
        <v>300</v>
      </c>
      <c r="D199" s="66">
        <v>44860</v>
      </c>
    </row>
    <row r="200" spans="1:4" ht="25.5" customHeight="1" x14ac:dyDescent="0.3">
      <c r="A200" s="5" t="s">
        <v>940</v>
      </c>
      <c r="B200" s="32" t="s">
        <v>1700</v>
      </c>
      <c r="C200" s="65">
        <v>150</v>
      </c>
      <c r="D200" s="66">
        <v>44860</v>
      </c>
    </row>
    <row r="201" spans="1:4" ht="39" customHeight="1" x14ac:dyDescent="0.3">
      <c r="A201" s="5" t="s">
        <v>940</v>
      </c>
      <c r="B201" s="32" t="s">
        <v>1701</v>
      </c>
      <c r="C201" s="65">
        <v>803</v>
      </c>
      <c r="D201" s="66">
        <v>44867</v>
      </c>
    </row>
    <row r="202" spans="1:4" ht="41.4" customHeight="1" x14ac:dyDescent="0.3">
      <c r="A202" s="5" t="s">
        <v>940</v>
      </c>
      <c r="B202" s="32" t="s">
        <v>1702</v>
      </c>
      <c r="C202" s="65">
        <v>454.2</v>
      </c>
      <c r="D202" s="66">
        <v>44868</v>
      </c>
    </row>
    <row r="203" spans="1:4" ht="37.799999999999997" customHeight="1" x14ac:dyDescent="0.3">
      <c r="A203" s="5" t="s">
        <v>940</v>
      </c>
      <c r="B203" s="32" t="s">
        <v>1703</v>
      </c>
      <c r="C203" s="65">
        <v>450</v>
      </c>
      <c r="D203" s="66">
        <v>44869</v>
      </c>
    </row>
    <row r="204" spans="1:4" ht="46.8" customHeight="1" x14ac:dyDescent="0.3">
      <c r="A204" s="5" t="s">
        <v>940</v>
      </c>
      <c r="B204" s="32" t="s">
        <v>1704</v>
      </c>
      <c r="C204" s="65">
        <v>1550</v>
      </c>
      <c r="D204" s="66">
        <v>44872</v>
      </c>
    </row>
    <row r="205" spans="1:4" ht="25.5" customHeight="1" x14ac:dyDescent="0.3">
      <c r="A205" s="5" t="s">
        <v>940</v>
      </c>
      <c r="B205" s="32" t="s">
        <v>1705</v>
      </c>
      <c r="C205" s="65">
        <v>1576</v>
      </c>
      <c r="D205" s="66">
        <v>44872</v>
      </c>
    </row>
    <row r="206" spans="1:4" ht="25.5" customHeight="1" x14ac:dyDescent="0.3">
      <c r="A206" s="5" t="s">
        <v>940</v>
      </c>
      <c r="B206" s="32" t="s">
        <v>1705</v>
      </c>
      <c r="C206" s="65">
        <v>6735</v>
      </c>
      <c r="D206" s="66">
        <v>44872</v>
      </c>
    </row>
    <row r="207" spans="1:4" ht="25.5" customHeight="1" x14ac:dyDescent="0.3">
      <c r="A207" s="5" t="s">
        <v>940</v>
      </c>
      <c r="B207" s="32" t="s">
        <v>1706</v>
      </c>
      <c r="C207" s="65">
        <v>440.6</v>
      </c>
      <c r="D207" s="66">
        <v>44872</v>
      </c>
    </row>
    <row r="208" spans="1:4" ht="34.200000000000003" customHeight="1" x14ac:dyDescent="0.3">
      <c r="A208" s="5" t="s">
        <v>940</v>
      </c>
      <c r="B208" s="32" t="s">
        <v>1707</v>
      </c>
      <c r="C208" s="65">
        <v>53000</v>
      </c>
      <c r="D208" s="66">
        <v>44873</v>
      </c>
    </row>
    <row r="209" spans="1:4" ht="32.4" customHeight="1" x14ac:dyDescent="0.3">
      <c r="A209" s="5" t="s">
        <v>940</v>
      </c>
      <c r="B209" s="32" t="s">
        <v>1708</v>
      </c>
      <c r="C209" s="65">
        <v>4889</v>
      </c>
      <c r="D209" s="66">
        <v>44874</v>
      </c>
    </row>
    <row r="210" spans="1:4" ht="31.2" customHeight="1" x14ac:dyDescent="0.3">
      <c r="A210" s="5" t="s">
        <v>940</v>
      </c>
      <c r="B210" s="32" t="s">
        <v>1709</v>
      </c>
      <c r="C210" s="65">
        <v>323.55</v>
      </c>
      <c r="D210" s="66">
        <v>44874</v>
      </c>
    </row>
    <row r="211" spans="1:4" ht="25.5" customHeight="1" x14ac:dyDescent="0.3">
      <c r="A211" s="9" t="s">
        <v>1581</v>
      </c>
      <c r="B211" s="32" t="s">
        <v>1710</v>
      </c>
      <c r="C211" s="65">
        <v>240</v>
      </c>
      <c r="D211" s="66">
        <v>44874</v>
      </c>
    </row>
    <row r="212" spans="1:4" ht="44.4" customHeight="1" x14ac:dyDescent="0.3">
      <c r="A212" s="9" t="s">
        <v>1581</v>
      </c>
      <c r="B212" s="32" t="s">
        <v>1711</v>
      </c>
      <c r="C212" s="65">
        <v>2700</v>
      </c>
      <c r="D212" s="66">
        <v>44874</v>
      </c>
    </row>
    <row r="213" spans="1:4" ht="40.799999999999997" customHeight="1" x14ac:dyDescent="0.3">
      <c r="A213" s="5" t="s">
        <v>940</v>
      </c>
      <c r="B213" s="32" t="s">
        <v>1712</v>
      </c>
      <c r="C213" s="65">
        <v>497</v>
      </c>
      <c r="D213" s="66">
        <v>44876</v>
      </c>
    </row>
    <row r="214" spans="1:4" ht="25.5" customHeight="1" x14ac:dyDescent="0.3">
      <c r="A214" s="5" t="s">
        <v>940</v>
      </c>
      <c r="B214" s="32" t="s">
        <v>1713</v>
      </c>
      <c r="C214" s="65">
        <v>2785</v>
      </c>
      <c r="D214" s="66">
        <v>44876</v>
      </c>
    </row>
    <row r="215" spans="1:4" ht="25.5" customHeight="1" x14ac:dyDescent="0.3">
      <c r="A215" s="5" t="s">
        <v>940</v>
      </c>
      <c r="B215" s="32" t="s">
        <v>1714</v>
      </c>
      <c r="C215" s="65">
        <v>177.31</v>
      </c>
      <c r="D215" s="66">
        <v>44879</v>
      </c>
    </row>
    <row r="216" spans="1:4" ht="25.5" customHeight="1" x14ac:dyDescent="0.3">
      <c r="A216" s="9" t="s">
        <v>1581</v>
      </c>
      <c r="B216" s="32" t="s">
        <v>1715</v>
      </c>
      <c r="C216" s="65">
        <v>150</v>
      </c>
      <c r="D216" s="66">
        <v>44881</v>
      </c>
    </row>
    <row r="217" spans="1:4" ht="29.4" customHeight="1" x14ac:dyDescent="0.3">
      <c r="A217" s="11" t="s">
        <v>2038</v>
      </c>
      <c r="B217" s="32" t="s">
        <v>1716</v>
      </c>
      <c r="C217" s="65">
        <v>7400</v>
      </c>
      <c r="D217" s="66">
        <v>44881</v>
      </c>
    </row>
    <row r="218" spans="1:4" ht="40.200000000000003" customHeight="1" x14ac:dyDescent="0.3">
      <c r="A218" s="11" t="s">
        <v>2038</v>
      </c>
      <c r="B218" s="32" t="s">
        <v>1717</v>
      </c>
      <c r="C218" s="65">
        <v>2870</v>
      </c>
      <c r="D218" s="66">
        <v>44881</v>
      </c>
    </row>
    <row r="219" spans="1:4" ht="28.2" customHeight="1" x14ac:dyDescent="0.3">
      <c r="A219" s="5" t="s">
        <v>940</v>
      </c>
      <c r="B219" s="32" t="s">
        <v>1718</v>
      </c>
      <c r="C219" s="65">
        <v>46900</v>
      </c>
      <c r="D219" s="66">
        <v>44886</v>
      </c>
    </row>
    <row r="220" spans="1:4" ht="40.799999999999997" customHeight="1" x14ac:dyDescent="0.3">
      <c r="A220" s="5" t="s">
        <v>940</v>
      </c>
      <c r="B220" s="32" t="s">
        <v>1719</v>
      </c>
      <c r="C220" s="65">
        <v>2755</v>
      </c>
      <c r="D220" s="66">
        <v>44886</v>
      </c>
    </row>
    <row r="221" spans="1:4" ht="25.5" customHeight="1" x14ac:dyDescent="0.3">
      <c r="A221" s="5" t="s">
        <v>940</v>
      </c>
      <c r="B221" s="32" t="s">
        <v>1720</v>
      </c>
      <c r="C221" s="65">
        <v>3286</v>
      </c>
      <c r="D221" s="66">
        <v>44887</v>
      </c>
    </row>
    <row r="222" spans="1:4" ht="37.799999999999997" customHeight="1" x14ac:dyDescent="0.3">
      <c r="A222" s="9" t="s">
        <v>1581</v>
      </c>
      <c r="B222" s="32" t="s">
        <v>1721</v>
      </c>
      <c r="C222" s="65">
        <v>350</v>
      </c>
      <c r="D222" s="66">
        <v>44887</v>
      </c>
    </row>
    <row r="223" spans="1:4" ht="25.5" customHeight="1" x14ac:dyDescent="0.3">
      <c r="A223" s="9" t="s">
        <v>1581</v>
      </c>
      <c r="B223" s="32" t="s">
        <v>1722</v>
      </c>
      <c r="C223" s="65">
        <v>3200</v>
      </c>
      <c r="D223" s="66">
        <v>44887</v>
      </c>
    </row>
    <row r="224" spans="1:4" ht="25.5" customHeight="1" x14ac:dyDescent="0.3">
      <c r="A224" s="9" t="s">
        <v>1581</v>
      </c>
      <c r="B224" s="32" t="s">
        <v>1723</v>
      </c>
      <c r="C224" s="65">
        <v>104.39</v>
      </c>
      <c r="D224" s="66">
        <v>44887</v>
      </c>
    </row>
    <row r="225" spans="1:4" ht="25.5" customHeight="1" x14ac:dyDescent="0.3">
      <c r="A225" s="9" t="s">
        <v>1581</v>
      </c>
      <c r="B225" s="32" t="s">
        <v>1724</v>
      </c>
      <c r="C225" s="65">
        <v>114.75</v>
      </c>
      <c r="D225" s="66">
        <v>44887</v>
      </c>
    </row>
    <row r="226" spans="1:4" ht="45.6" customHeight="1" x14ac:dyDescent="0.3">
      <c r="A226" s="5" t="s">
        <v>940</v>
      </c>
      <c r="B226" s="32" t="s">
        <v>1725</v>
      </c>
      <c r="C226" s="65">
        <v>166.15</v>
      </c>
      <c r="D226" s="66">
        <v>44888</v>
      </c>
    </row>
    <row r="227" spans="1:4" ht="40.799999999999997" customHeight="1" x14ac:dyDescent="0.3">
      <c r="A227" s="5" t="s">
        <v>940</v>
      </c>
      <c r="B227" s="32" t="s">
        <v>1726</v>
      </c>
      <c r="C227" s="65">
        <v>3388.1</v>
      </c>
      <c r="D227" s="66">
        <v>44888</v>
      </c>
    </row>
    <row r="228" spans="1:4" ht="25.5" customHeight="1" x14ac:dyDescent="0.3">
      <c r="A228" s="5" t="s">
        <v>940</v>
      </c>
      <c r="B228" s="32" t="s">
        <v>1727</v>
      </c>
      <c r="C228" s="65">
        <v>860</v>
      </c>
      <c r="D228" s="66">
        <v>44889</v>
      </c>
    </row>
    <row r="229" spans="1:4" ht="25.5" customHeight="1" x14ac:dyDescent="0.3">
      <c r="A229" s="5" t="s">
        <v>940</v>
      </c>
      <c r="B229" s="32" t="s">
        <v>1728</v>
      </c>
      <c r="C229" s="65">
        <v>250</v>
      </c>
      <c r="D229" s="66">
        <v>44889</v>
      </c>
    </row>
    <row r="230" spans="1:4" ht="31.8" customHeight="1" x14ac:dyDescent="0.3">
      <c r="A230" s="5" t="s">
        <v>940</v>
      </c>
      <c r="B230" s="32" t="s">
        <v>1729</v>
      </c>
      <c r="C230" s="65">
        <v>450</v>
      </c>
      <c r="D230" s="66">
        <v>44889</v>
      </c>
    </row>
    <row r="231" spans="1:4" ht="29.4" customHeight="1" x14ac:dyDescent="0.3">
      <c r="A231" s="5" t="s">
        <v>940</v>
      </c>
      <c r="B231" s="32" t="s">
        <v>1730</v>
      </c>
      <c r="C231" s="65">
        <v>4000</v>
      </c>
      <c r="D231" s="66">
        <v>44893</v>
      </c>
    </row>
    <row r="232" spans="1:4" ht="36" customHeight="1" x14ac:dyDescent="0.3">
      <c r="A232" s="5" t="s">
        <v>940</v>
      </c>
      <c r="B232" s="32" t="s">
        <v>1731</v>
      </c>
      <c r="C232" s="65">
        <v>960</v>
      </c>
      <c r="D232" s="66">
        <v>44893</v>
      </c>
    </row>
    <row r="233" spans="1:4" ht="31.8" customHeight="1" x14ac:dyDescent="0.3">
      <c r="A233" s="5" t="s">
        <v>940</v>
      </c>
      <c r="B233" s="32" t="s">
        <v>1732</v>
      </c>
      <c r="C233" s="65">
        <v>3069.15</v>
      </c>
      <c r="D233" s="66">
        <v>44896</v>
      </c>
    </row>
    <row r="234" spans="1:4" ht="39" customHeight="1" x14ac:dyDescent="0.3">
      <c r="A234" s="5" t="s">
        <v>940</v>
      </c>
      <c r="B234" s="32" t="s">
        <v>1733</v>
      </c>
      <c r="C234" s="65">
        <v>1240</v>
      </c>
      <c r="D234" s="66">
        <v>44896</v>
      </c>
    </row>
    <row r="235" spans="1:4" ht="31.8" customHeight="1" x14ac:dyDescent="0.3">
      <c r="A235" s="9" t="s">
        <v>1581</v>
      </c>
      <c r="B235" s="32" t="s">
        <v>1734</v>
      </c>
      <c r="C235" s="65">
        <v>120</v>
      </c>
      <c r="D235" s="66">
        <v>44896</v>
      </c>
    </row>
    <row r="236" spans="1:4" ht="25.5" customHeight="1" x14ac:dyDescent="0.3">
      <c r="A236" s="5" t="s">
        <v>940</v>
      </c>
      <c r="B236" s="32" t="s">
        <v>1735</v>
      </c>
      <c r="C236" s="65">
        <v>2373.83</v>
      </c>
      <c r="D236" s="66">
        <v>44900</v>
      </c>
    </row>
    <row r="237" spans="1:4" ht="25.5" customHeight="1" x14ac:dyDescent="0.3">
      <c r="A237" s="5" t="s">
        <v>940</v>
      </c>
      <c r="B237" s="32" t="s">
        <v>1736</v>
      </c>
      <c r="C237" s="65">
        <v>155.74</v>
      </c>
      <c r="D237" s="66">
        <v>44901</v>
      </c>
    </row>
    <row r="238" spans="1:4" ht="25.5" customHeight="1" x14ac:dyDescent="0.3">
      <c r="A238" s="5" t="s">
        <v>940</v>
      </c>
      <c r="B238" s="32" t="s">
        <v>1737</v>
      </c>
      <c r="C238" s="65">
        <v>620</v>
      </c>
      <c r="D238" s="66">
        <v>44902</v>
      </c>
    </row>
    <row r="239" spans="1:4" ht="25.5" customHeight="1" x14ac:dyDescent="0.3">
      <c r="A239" s="5" t="s">
        <v>940</v>
      </c>
      <c r="B239" s="32" t="s">
        <v>1738</v>
      </c>
      <c r="C239" s="65">
        <v>405.25</v>
      </c>
      <c r="D239" s="66">
        <v>44908</v>
      </c>
    </row>
    <row r="240" spans="1:4" ht="25.5" customHeight="1" x14ac:dyDescent="0.3">
      <c r="A240" s="5" t="s">
        <v>940</v>
      </c>
      <c r="B240" s="32" t="s">
        <v>1739</v>
      </c>
      <c r="C240" s="65">
        <v>421.6</v>
      </c>
      <c r="D240" s="66">
        <v>44908</v>
      </c>
    </row>
    <row r="241" spans="1:4" ht="39" customHeight="1" x14ac:dyDescent="0.3">
      <c r="A241" s="5" t="s">
        <v>940</v>
      </c>
      <c r="B241" s="32" t="s">
        <v>1740</v>
      </c>
      <c r="C241" s="65">
        <v>659.14</v>
      </c>
      <c r="D241" s="66">
        <v>44908</v>
      </c>
    </row>
    <row r="242" spans="1:4" ht="34.799999999999997" customHeight="1" x14ac:dyDescent="0.3">
      <c r="A242" s="5" t="s">
        <v>940</v>
      </c>
      <c r="B242" s="32" t="s">
        <v>1741</v>
      </c>
      <c r="C242" s="65">
        <v>467.04</v>
      </c>
      <c r="D242" s="66">
        <v>44908</v>
      </c>
    </row>
    <row r="243" spans="1:4" ht="31.8" customHeight="1" x14ac:dyDescent="0.3">
      <c r="A243" s="5" t="s">
        <v>940</v>
      </c>
      <c r="B243" s="32" t="s">
        <v>1742</v>
      </c>
      <c r="C243" s="65">
        <v>61.44</v>
      </c>
      <c r="D243" s="66">
        <v>44908</v>
      </c>
    </row>
    <row r="244" spans="1:4" ht="25.5" customHeight="1" x14ac:dyDescent="0.3">
      <c r="A244" s="5" t="s">
        <v>940</v>
      </c>
      <c r="B244" s="32" t="s">
        <v>1743</v>
      </c>
      <c r="C244" s="65">
        <v>607.03</v>
      </c>
      <c r="D244" s="66">
        <v>44908</v>
      </c>
    </row>
    <row r="245" spans="1:4" ht="25.5" customHeight="1" x14ac:dyDescent="0.3">
      <c r="A245" s="5" t="s">
        <v>940</v>
      </c>
      <c r="B245" s="32" t="s">
        <v>1744</v>
      </c>
      <c r="C245" s="65">
        <v>2423.17</v>
      </c>
      <c r="D245" s="66">
        <v>44908</v>
      </c>
    </row>
    <row r="246" spans="1:4" ht="33.6" customHeight="1" x14ac:dyDescent="0.3">
      <c r="A246" s="9" t="s">
        <v>1581</v>
      </c>
      <c r="B246" s="32" t="s">
        <v>1745</v>
      </c>
      <c r="C246" s="65">
        <v>3315</v>
      </c>
      <c r="D246" s="66">
        <v>44908</v>
      </c>
    </row>
    <row r="247" spans="1:4" ht="25.5" customHeight="1" x14ac:dyDescent="0.3">
      <c r="A247" s="9" t="s">
        <v>1581</v>
      </c>
      <c r="B247" s="32" t="s">
        <v>1746</v>
      </c>
      <c r="C247" s="65">
        <v>884.7</v>
      </c>
      <c r="D247" s="66">
        <v>44908</v>
      </c>
    </row>
    <row r="248" spans="1:4" ht="37.799999999999997" customHeight="1" x14ac:dyDescent="0.3">
      <c r="A248" s="5" t="s">
        <v>940</v>
      </c>
      <c r="B248" s="32" t="s">
        <v>1747</v>
      </c>
      <c r="C248" s="65">
        <v>1962.5</v>
      </c>
      <c r="D248" s="66">
        <v>44909</v>
      </c>
    </row>
    <row r="249" spans="1:4" ht="25.5" customHeight="1" x14ac:dyDescent="0.3">
      <c r="A249" s="5" t="s">
        <v>940</v>
      </c>
      <c r="B249" s="32" t="s">
        <v>1748</v>
      </c>
      <c r="C249" s="65">
        <v>511</v>
      </c>
      <c r="D249" s="66">
        <v>44909</v>
      </c>
    </row>
    <row r="250" spans="1:4" ht="41.4" customHeight="1" x14ac:dyDescent="0.3">
      <c r="A250" s="5" t="s">
        <v>940</v>
      </c>
      <c r="B250" s="32" t="s">
        <v>1749</v>
      </c>
      <c r="C250" s="65">
        <v>968</v>
      </c>
      <c r="D250" s="66">
        <v>44909</v>
      </c>
    </row>
    <row r="251" spans="1:4" ht="25.5" customHeight="1" x14ac:dyDescent="0.3">
      <c r="A251" s="11" t="s">
        <v>1581</v>
      </c>
      <c r="B251" s="32" t="s">
        <v>1750</v>
      </c>
      <c r="C251" s="65">
        <v>166</v>
      </c>
      <c r="D251" s="66">
        <v>44909</v>
      </c>
    </row>
    <row r="252" spans="1:4" ht="34.799999999999997" customHeight="1" x14ac:dyDescent="0.3">
      <c r="A252" s="5" t="s">
        <v>940</v>
      </c>
      <c r="B252" s="32" t="s">
        <v>1751</v>
      </c>
      <c r="C252" s="65">
        <v>400.9</v>
      </c>
      <c r="D252" s="66">
        <v>44909</v>
      </c>
    </row>
    <row r="253" spans="1:4" ht="25.5" customHeight="1" x14ac:dyDescent="0.3">
      <c r="A253" s="5" t="s">
        <v>940</v>
      </c>
      <c r="B253" s="32" t="s">
        <v>1752</v>
      </c>
      <c r="C253" s="65">
        <v>454.3</v>
      </c>
      <c r="D253" s="66">
        <v>44910</v>
      </c>
    </row>
    <row r="254" spans="1:4" ht="25.5" customHeight="1" x14ac:dyDescent="0.3">
      <c r="A254" s="5" t="s">
        <v>940</v>
      </c>
      <c r="B254" s="32" t="s">
        <v>1753</v>
      </c>
      <c r="C254" s="65">
        <v>3099.8</v>
      </c>
      <c r="D254" s="66">
        <v>44911</v>
      </c>
    </row>
    <row r="255" spans="1:4" ht="25.5" customHeight="1" x14ac:dyDescent="0.3">
      <c r="A255" s="5" t="s">
        <v>940</v>
      </c>
      <c r="B255" s="32" t="s">
        <v>1754</v>
      </c>
      <c r="C255" s="65">
        <v>500</v>
      </c>
      <c r="D255" s="66">
        <v>44911</v>
      </c>
    </row>
    <row r="256" spans="1:4" ht="25.5" customHeight="1" x14ac:dyDescent="0.3">
      <c r="A256" s="5" t="s">
        <v>940</v>
      </c>
      <c r="B256" s="32" t="s">
        <v>1755</v>
      </c>
      <c r="C256" s="65">
        <v>400</v>
      </c>
      <c r="D256" s="66">
        <v>44914</v>
      </c>
    </row>
    <row r="257" spans="1:4" ht="28.2" customHeight="1" x14ac:dyDescent="0.3">
      <c r="A257" s="5" t="s">
        <v>940</v>
      </c>
      <c r="B257" s="32" t="s">
        <v>1756</v>
      </c>
      <c r="C257" s="65">
        <v>5568</v>
      </c>
      <c r="D257" s="66">
        <v>44914</v>
      </c>
    </row>
    <row r="258" spans="1:4" ht="25.5" customHeight="1" x14ac:dyDescent="0.3">
      <c r="A258" s="5" t="s">
        <v>940</v>
      </c>
      <c r="B258" s="32" t="s">
        <v>1757</v>
      </c>
      <c r="C258" s="65">
        <v>1776</v>
      </c>
      <c r="D258" s="66">
        <v>44914</v>
      </c>
    </row>
    <row r="259" spans="1:4" ht="25.5" customHeight="1" x14ac:dyDescent="0.3">
      <c r="A259" s="5" t="s">
        <v>940</v>
      </c>
      <c r="B259" s="32" t="s">
        <v>1758</v>
      </c>
      <c r="C259" s="65">
        <v>540</v>
      </c>
      <c r="D259" s="66">
        <v>44914</v>
      </c>
    </row>
    <row r="260" spans="1:4" ht="36.6" customHeight="1" x14ac:dyDescent="0.3">
      <c r="A260" s="5" t="s">
        <v>940</v>
      </c>
      <c r="B260" s="32" t="s">
        <v>1759</v>
      </c>
      <c r="C260" s="65">
        <v>212.1</v>
      </c>
      <c r="D260" s="66">
        <v>44916</v>
      </c>
    </row>
    <row r="261" spans="1:4" ht="25.5" customHeight="1" x14ac:dyDescent="0.3">
      <c r="A261" s="5" t="s">
        <v>940</v>
      </c>
      <c r="B261" s="32" t="s">
        <v>1760</v>
      </c>
      <c r="C261" s="65">
        <v>1932</v>
      </c>
      <c r="D261" s="66">
        <v>44917</v>
      </c>
    </row>
    <row r="262" spans="1:4" ht="32.4" customHeight="1" x14ac:dyDescent="0.3">
      <c r="A262" s="5" t="s">
        <v>940</v>
      </c>
      <c r="B262" s="32" t="s">
        <v>1761</v>
      </c>
      <c r="C262" s="65">
        <v>3432</v>
      </c>
      <c r="D262" s="66">
        <v>44917</v>
      </c>
    </row>
    <row r="263" spans="1:4" ht="25.5" customHeight="1" x14ac:dyDescent="0.3">
      <c r="A263" s="5" t="s">
        <v>940</v>
      </c>
      <c r="B263" s="32" t="s">
        <v>1762</v>
      </c>
      <c r="C263" s="65">
        <v>475.41</v>
      </c>
      <c r="D263" s="66">
        <v>44917</v>
      </c>
    </row>
    <row r="264" spans="1:4" ht="25.5" customHeight="1" x14ac:dyDescent="0.3">
      <c r="A264" s="5" t="s">
        <v>940</v>
      </c>
      <c r="B264" s="32" t="s">
        <v>1763</v>
      </c>
      <c r="C264" s="65">
        <v>234.01</v>
      </c>
      <c r="D264" s="66">
        <v>44917</v>
      </c>
    </row>
    <row r="265" spans="1:4" ht="31.8" customHeight="1" x14ac:dyDescent="0.3">
      <c r="A265" s="5" t="s">
        <v>940</v>
      </c>
      <c r="B265" s="32" t="s">
        <v>1764</v>
      </c>
      <c r="C265" s="65">
        <v>1249.4000000000001</v>
      </c>
      <c r="D265" s="66">
        <v>44917</v>
      </c>
    </row>
    <row r="266" spans="1:4" ht="36" customHeight="1" x14ac:dyDescent="0.3">
      <c r="A266" s="5" t="s">
        <v>940</v>
      </c>
      <c r="B266" s="32" t="s">
        <v>1765</v>
      </c>
      <c r="C266" s="65">
        <v>800</v>
      </c>
      <c r="D266" s="66">
        <v>44918</v>
      </c>
    </row>
    <row r="267" spans="1:4" ht="25.5" customHeight="1" x14ac:dyDescent="0.3">
      <c r="A267" s="5" t="s">
        <v>940</v>
      </c>
      <c r="B267" s="32" t="s">
        <v>1766</v>
      </c>
      <c r="C267" s="65">
        <v>960</v>
      </c>
      <c r="D267" s="66">
        <v>44923</v>
      </c>
    </row>
    <row r="268" spans="1:4" ht="25.5" customHeight="1" x14ac:dyDescent="0.3">
      <c r="A268" s="9" t="s">
        <v>1581</v>
      </c>
      <c r="B268" s="32" t="s">
        <v>1767</v>
      </c>
      <c r="C268" s="65">
        <v>250</v>
      </c>
      <c r="D268" s="66">
        <v>44923</v>
      </c>
    </row>
    <row r="269" spans="1:4" ht="25.5" customHeight="1" x14ac:dyDescent="0.3">
      <c r="A269" s="5" t="s">
        <v>940</v>
      </c>
      <c r="B269" s="32" t="s">
        <v>1768</v>
      </c>
      <c r="C269" s="65">
        <v>827.8</v>
      </c>
      <c r="D269" s="66">
        <v>44924</v>
      </c>
    </row>
    <row r="270" spans="1:4" ht="34.799999999999997" customHeight="1" x14ac:dyDescent="0.3">
      <c r="A270" s="9" t="s">
        <v>1581</v>
      </c>
      <c r="B270" s="32" t="s">
        <v>1769</v>
      </c>
      <c r="C270" s="65">
        <v>8244.7999999999993</v>
      </c>
      <c r="D270" s="66">
        <v>44924</v>
      </c>
    </row>
    <row r="271" spans="1:4" ht="30" customHeight="1" x14ac:dyDescent="0.3">
      <c r="A271" s="9" t="s">
        <v>1581</v>
      </c>
      <c r="B271" s="32" t="s">
        <v>1770</v>
      </c>
      <c r="C271" s="65">
        <v>991.71</v>
      </c>
      <c r="D271" s="66">
        <v>44924</v>
      </c>
    </row>
    <row r="272" spans="1:4" ht="25.5" customHeight="1" x14ac:dyDescent="0.3">
      <c r="A272" s="5" t="s">
        <v>940</v>
      </c>
      <c r="B272" s="32" t="s">
        <v>1771</v>
      </c>
      <c r="C272" s="65">
        <v>200</v>
      </c>
      <c r="D272" s="66">
        <v>44924</v>
      </c>
    </row>
    <row r="273" spans="1:4" ht="25.5" customHeight="1" x14ac:dyDescent="0.3">
      <c r="A273" s="5" t="s">
        <v>940</v>
      </c>
      <c r="B273" s="32" t="s">
        <v>1772</v>
      </c>
      <c r="C273" s="65">
        <v>467.86</v>
      </c>
      <c r="D273" s="66">
        <v>44916</v>
      </c>
    </row>
    <row r="274" spans="1:4" ht="25.5" customHeight="1" x14ac:dyDescent="0.3">
      <c r="A274" s="26" t="s">
        <v>1773</v>
      </c>
      <c r="B274" s="26"/>
      <c r="C274" s="26"/>
      <c r="D274" s="26"/>
    </row>
    <row r="275" spans="1:4" ht="31.2" x14ac:dyDescent="0.3">
      <c r="A275" s="5" t="s">
        <v>15</v>
      </c>
      <c r="B275" s="5" t="s">
        <v>2916</v>
      </c>
      <c r="C275" s="35">
        <v>545.34</v>
      </c>
      <c r="D275" s="5" t="s">
        <v>2917</v>
      </c>
    </row>
    <row r="276" spans="1:4" ht="31.2" x14ac:dyDescent="0.3">
      <c r="A276" s="5" t="s">
        <v>1687</v>
      </c>
      <c r="B276" s="5" t="s">
        <v>2918</v>
      </c>
      <c r="C276" s="5">
        <v>1440.9</v>
      </c>
      <c r="D276" s="5" t="s">
        <v>2919</v>
      </c>
    </row>
    <row r="277" spans="1:4" ht="25.5" customHeight="1" x14ac:dyDescent="0.3">
      <c r="A277" s="5" t="s">
        <v>21</v>
      </c>
      <c r="B277" s="5" t="s">
        <v>2920</v>
      </c>
      <c r="C277" s="5">
        <v>789.54</v>
      </c>
      <c r="D277" s="5" t="s">
        <v>2921</v>
      </c>
    </row>
    <row r="278" spans="1:4" ht="25.5" customHeight="1" x14ac:dyDescent="0.3">
      <c r="A278" s="5" t="s">
        <v>21</v>
      </c>
      <c r="B278" s="5" t="s">
        <v>2922</v>
      </c>
      <c r="C278" s="35">
        <v>346.8</v>
      </c>
      <c r="D278" s="5" t="s">
        <v>2923</v>
      </c>
    </row>
    <row r="279" spans="1:4" ht="25.5" customHeight="1" x14ac:dyDescent="0.3">
      <c r="A279" s="5" t="s">
        <v>21</v>
      </c>
      <c r="B279" s="5" t="s">
        <v>2924</v>
      </c>
      <c r="C279" s="35">
        <v>67.040000000000006</v>
      </c>
      <c r="D279" s="5" t="s">
        <v>2925</v>
      </c>
    </row>
    <row r="280" spans="1:4" ht="25.5" customHeight="1" x14ac:dyDescent="0.3">
      <c r="A280" s="5" t="s">
        <v>21</v>
      </c>
      <c r="B280" s="5" t="s">
        <v>2924</v>
      </c>
      <c r="C280" s="35">
        <v>67.040000000000006</v>
      </c>
      <c r="D280" s="5" t="s">
        <v>2926</v>
      </c>
    </row>
    <row r="281" spans="1:4" ht="25.5" customHeight="1" x14ac:dyDescent="0.3">
      <c r="A281" s="5" t="s">
        <v>21</v>
      </c>
      <c r="B281" s="5" t="s">
        <v>2927</v>
      </c>
      <c r="C281" s="35">
        <v>1947.43</v>
      </c>
      <c r="D281" s="5" t="s">
        <v>2928</v>
      </c>
    </row>
    <row r="282" spans="1:4" ht="25.5" customHeight="1" x14ac:dyDescent="0.3">
      <c r="A282" s="5" t="s">
        <v>21</v>
      </c>
      <c r="B282" s="5" t="s">
        <v>2929</v>
      </c>
      <c r="C282" s="36">
        <v>263.26</v>
      </c>
      <c r="D282" s="5" t="s">
        <v>2930</v>
      </c>
    </row>
    <row r="283" spans="1:4" ht="25.5" customHeight="1" x14ac:dyDescent="0.3">
      <c r="A283" s="5" t="s">
        <v>21</v>
      </c>
      <c r="B283" s="5" t="s">
        <v>2929</v>
      </c>
      <c r="C283" s="5">
        <v>363.13</v>
      </c>
      <c r="D283" s="5" t="s">
        <v>2931</v>
      </c>
    </row>
    <row r="284" spans="1:4" ht="25.5" customHeight="1" x14ac:dyDescent="0.3">
      <c r="A284" s="5" t="s">
        <v>1687</v>
      </c>
      <c r="B284" s="5" t="s">
        <v>2932</v>
      </c>
      <c r="C284" s="5">
        <v>45</v>
      </c>
      <c r="D284" s="5" t="s">
        <v>2933</v>
      </c>
    </row>
    <row r="285" spans="1:4" ht="25.5" customHeight="1" x14ac:dyDescent="0.3">
      <c r="A285" s="5" t="s">
        <v>21</v>
      </c>
      <c r="B285" s="5" t="s">
        <v>2934</v>
      </c>
      <c r="C285" s="5">
        <v>287</v>
      </c>
      <c r="D285" s="5" t="s">
        <v>2935</v>
      </c>
    </row>
    <row r="286" spans="1:4" ht="25.5" customHeight="1" x14ac:dyDescent="0.3">
      <c r="A286" s="5" t="s">
        <v>21</v>
      </c>
      <c r="B286" s="5" t="s">
        <v>2934</v>
      </c>
      <c r="C286" s="35">
        <v>83.01</v>
      </c>
      <c r="D286" s="5" t="s">
        <v>2936</v>
      </c>
    </row>
    <row r="287" spans="1:4" ht="24" customHeight="1" x14ac:dyDescent="0.3">
      <c r="A287" s="5" t="s">
        <v>21</v>
      </c>
      <c r="B287" s="5" t="s">
        <v>2934</v>
      </c>
      <c r="C287" s="35">
        <v>410.75</v>
      </c>
      <c r="D287" s="5" t="s">
        <v>2937</v>
      </c>
    </row>
    <row r="288" spans="1:4" ht="20.399999999999999" customHeight="1" x14ac:dyDescent="0.3">
      <c r="A288" s="5" t="s">
        <v>21</v>
      </c>
      <c r="B288" s="5" t="s">
        <v>2938</v>
      </c>
      <c r="C288" s="5">
        <v>14500.92</v>
      </c>
      <c r="D288" s="5" t="s">
        <v>2939</v>
      </c>
    </row>
    <row r="289" spans="1:4" ht="25.5" customHeight="1" x14ac:dyDescent="0.3">
      <c r="A289" s="5" t="s">
        <v>21</v>
      </c>
      <c r="B289" s="5" t="s">
        <v>2934</v>
      </c>
      <c r="C289" s="35">
        <v>238.25</v>
      </c>
      <c r="D289" s="5" t="s">
        <v>2940</v>
      </c>
    </row>
    <row r="290" spans="1:4" ht="25.5" customHeight="1" x14ac:dyDescent="0.3">
      <c r="A290" s="5" t="s">
        <v>21</v>
      </c>
      <c r="B290" s="5" t="s">
        <v>2934</v>
      </c>
      <c r="C290" s="35">
        <v>177</v>
      </c>
      <c r="D290" s="5" t="s">
        <v>2941</v>
      </c>
    </row>
    <row r="291" spans="1:4" ht="25.5" customHeight="1" x14ac:dyDescent="0.3">
      <c r="A291" s="5" t="s">
        <v>21</v>
      </c>
      <c r="B291" s="5" t="s">
        <v>2934</v>
      </c>
      <c r="C291" s="5">
        <v>777</v>
      </c>
      <c r="D291" s="5" t="s">
        <v>2942</v>
      </c>
    </row>
    <row r="292" spans="1:4" ht="25.5" customHeight="1" x14ac:dyDescent="0.3">
      <c r="A292" s="5" t="s">
        <v>21</v>
      </c>
      <c r="B292" s="5" t="s">
        <v>2934</v>
      </c>
      <c r="C292" s="35">
        <v>609</v>
      </c>
      <c r="D292" s="5" t="s">
        <v>2943</v>
      </c>
    </row>
    <row r="293" spans="1:4" ht="25.5" customHeight="1" x14ac:dyDescent="0.3">
      <c r="A293" s="5" t="s">
        <v>2944</v>
      </c>
      <c r="B293" s="14" t="s">
        <v>2945</v>
      </c>
      <c r="C293" s="5">
        <v>71.069999999999993</v>
      </c>
      <c r="D293" s="14" t="s">
        <v>2946</v>
      </c>
    </row>
    <row r="294" spans="1:4" ht="25.5" customHeight="1" x14ac:dyDescent="0.3">
      <c r="A294" s="5" t="s">
        <v>21</v>
      </c>
      <c r="B294" s="14" t="s">
        <v>2947</v>
      </c>
      <c r="C294" s="5">
        <v>902.95</v>
      </c>
      <c r="D294" s="14" t="s">
        <v>2948</v>
      </c>
    </row>
    <row r="295" spans="1:4" ht="25.5" customHeight="1" x14ac:dyDescent="0.3">
      <c r="A295" s="5" t="s">
        <v>21</v>
      </c>
      <c r="B295" s="14" t="s">
        <v>2934</v>
      </c>
      <c r="C295" s="5">
        <v>164</v>
      </c>
      <c r="D295" s="14" t="s">
        <v>2949</v>
      </c>
    </row>
    <row r="296" spans="1:4" ht="25.5" customHeight="1" x14ac:dyDescent="0.3">
      <c r="A296" s="5" t="s">
        <v>1687</v>
      </c>
      <c r="B296" s="14" t="s">
        <v>2950</v>
      </c>
      <c r="C296" s="35">
        <v>610</v>
      </c>
      <c r="D296" s="14" t="s">
        <v>2951</v>
      </c>
    </row>
    <row r="297" spans="1:4" ht="25.5" customHeight="1" x14ac:dyDescent="0.3">
      <c r="A297" s="5" t="s">
        <v>2944</v>
      </c>
      <c r="B297" s="14" t="s">
        <v>2952</v>
      </c>
      <c r="C297" s="35">
        <v>669.79</v>
      </c>
      <c r="D297" s="14" t="s">
        <v>2953</v>
      </c>
    </row>
    <row r="298" spans="1:4" ht="25.5" customHeight="1" x14ac:dyDescent="0.3">
      <c r="A298" s="5" t="s">
        <v>2944</v>
      </c>
      <c r="B298" s="14" t="s">
        <v>2954</v>
      </c>
      <c r="C298" s="35">
        <v>903.68</v>
      </c>
      <c r="D298" s="14" t="s">
        <v>2955</v>
      </c>
    </row>
    <row r="299" spans="1:4" ht="25.5" customHeight="1" x14ac:dyDescent="0.3">
      <c r="A299" s="5" t="s">
        <v>2944</v>
      </c>
      <c r="B299" s="14" t="s">
        <v>2956</v>
      </c>
      <c r="C299" s="37">
        <v>256.49</v>
      </c>
      <c r="D299" s="14" t="s">
        <v>2957</v>
      </c>
    </row>
    <row r="300" spans="1:4" ht="25.5" customHeight="1" x14ac:dyDescent="0.3">
      <c r="A300" s="5" t="s">
        <v>21</v>
      </c>
      <c r="B300" s="14" t="s">
        <v>2958</v>
      </c>
      <c r="C300" s="35">
        <v>712.48</v>
      </c>
      <c r="D300" s="14" t="s">
        <v>2959</v>
      </c>
    </row>
    <row r="301" spans="1:4" ht="33.6" customHeight="1" x14ac:dyDescent="0.3">
      <c r="A301" s="5" t="s">
        <v>15</v>
      </c>
      <c r="B301" s="14" t="s">
        <v>2960</v>
      </c>
      <c r="C301" s="38">
        <v>820.52</v>
      </c>
      <c r="D301" s="5" t="s">
        <v>2961</v>
      </c>
    </row>
    <row r="302" spans="1:4" ht="25.5" customHeight="1" x14ac:dyDescent="0.3">
      <c r="A302" s="5" t="s">
        <v>15</v>
      </c>
      <c r="B302" s="14" t="s">
        <v>2962</v>
      </c>
      <c r="C302" s="5">
        <v>152.87</v>
      </c>
      <c r="D302" s="14" t="s">
        <v>2963</v>
      </c>
    </row>
    <row r="303" spans="1:4" ht="25.5" customHeight="1" x14ac:dyDescent="0.3">
      <c r="A303" s="5" t="s">
        <v>15</v>
      </c>
      <c r="B303" s="5" t="s">
        <v>2964</v>
      </c>
      <c r="C303" s="37">
        <v>274.33999999999997</v>
      </c>
      <c r="D303" s="5" t="s">
        <v>2965</v>
      </c>
    </row>
    <row r="304" spans="1:4" ht="25.5" customHeight="1" x14ac:dyDescent="0.3">
      <c r="A304" s="5" t="s">
        <v>2944</v>
      </c>
      <c r="B304" s="5" t="s">
        <v>2966</v>
      </c>
      <c r="C304" s="5">
        <v>162.26</v>
      </c>
      <c r="D304" s="5" t="s">
        <v>2967</v>
      </c>
    </row>
    <row r="305" spans="1:4" ht="24" customHeight="1" x14ac:dyDescent="0.3">
      <c r="A305" s="5" t="s">
        <v>15</v>
      </c>
      <c r="B305" s="14" t="s">
        <v>2968</v>
      </c>
      <c r="C305" s="37">
        <v>182.05</v>
      </c>
      <c r="D305" s="5" t="s">
        <v>2969</v>
      </c>
    </row>
    <row r="306" spans="1:4" ht="25.5" customHeight="1" x14ac:dyDescent="0.3">
      <c r="A306" s="5" t="s">
        <v>1687</v>
      </c>
      <c r="B306" s="14" t="s">
        <v>2970</v>
      </c>
      <c r="C306" s="35">
        <v>1244.4000000000001</v>
      </c>
      <c r="D306" s="5" t="s">
        <v>2971</v>
      </c>
    </row>
    <row r="307" spans="1:4" ht="25.5" customHeight="1" x14ac:dyDescent="0.3">
      <c r="A307" s="5" t="s">
        <v>2944</v>
      </c>
      <c r="B307" s="14" t="s">
        <v>2972</v>
      </c>
      <c r="C307" s="36">
        <v>61</v>
      </c>
      <c r="D307" s="5" t="s">
        <v>2973</v>
      </c>
    </row>
    <row r="308" spans="1:4" ht="25.5" customHeight="1" x14ac:dyDescent="0.3">
      <c r="A308" s="5" t="s">
        <v>2974</v>
      </c>
      <c r="B308" s="14" t="s">
        <v>2975</v>
      </c>
      <c r="C308" s="5">
        <v>2563.39</v>
      </c>
      <c r="D308" s="5" t="s">
        <v>2976</v>
      </c>
    </row>
    <row r="309" spans="1:4" ht="25.5" customHeight="1" x14ac:dyDescent="0.3">
      <c r="A309" s="5" t="s">
        <v>21</v>
      </c>
      <c r="B309" s="14" t="s">
        <v>2977</v>
      </c>
      <c r="C309" s="35">
        <v>793</v>
      </c>
      <c r="D309" s="5" t="s">
        <v>2978</v>
      </c>
    </row>
    <row r="310" spans="1:4" ht="33.6" customHeight="1" x14ac:dyDescent="0.3">
      <c r="A310" s="5" t="s">
        <v>2944</v>
      </c>
      <c r="B310" s="14" t="s">
        <v>2979</v>
      </c>
      <c r="C310" s="5">
        <v>5121.04</v>
      </c>
      <c r="D310" s="5" t="s">
        <v>2980</v>
      </c>
    </row>
    <row r="311" spans="1:4" ht="25.5" customHeight="1" x14ac:dyDescent="0.3">
      <c r="A311" s="5" t="s">
        <v>21</v>
      </c>
      <c r="B311" s="14" t="s">
        <v>2977</v>
      </c>
      <c r="C311" s="35">
        <v>146.4</v>
      </c>
      <c r="D311" s="5" t="s">
        <v>2981</v>
      </c>
    </row>
    <row r="312" spans="1:4" ht="25.5" customHeight="1" x14ac:dyDescent="0.3">
      <c r="A312" s="5" t="s">
        <v>15</v>
      </c>
      <c r="B312" s="14" t="s">
        <v>2960</v>
      </c>
      <c r="C312" s="5">
        <v>48</v>
      </c>
      <c r="D312" s="5" t="s">
        <v>2982</v>
      </c>
    </row>
    <row r="313" spans="1:4" ht="25.5" customHeight="1" x14ac:dyDescent="0.3">
      <c r="A313" s="5" t="s">
        <v>15</v>
      </c>
      <c r="B313" s="14" t="s">
        <v>2983</v>
      </c>
      <c r="C313" s="5">
        <v>36.479999999999997</v>
      </c>
      <c r="D313" s="14" t="s">
        <v>2984</v>
      </c>
    </row>
    <row r="314" spans="1:4" ht="25.5" customHeight="1" x14ac:dyDescent="0.3">
      <c r="A314" s="5" t="s">
        <v>1687</v>
      </c>
      <c r="B314" s="14" t="s">
        <v>2983</v>
      </c>
      <c r="C314" s="37">
        <v>900.6</v>
      </c>
      <c r="D314" s="14" t="s">
        <v>2985</v>
      </c>
    </row>
    <row r="315" spans="1:4" ht="25.5" customHeight="1" x14ac:dyDescent="0.3">
      <c r="A315" s="5" t="s">
        <v>15</v>
      </c>
      <c r="B315" s="14" t="s">
        <v>2986</v>
      </c>
      <c r="C315" s="14">
        <v>1418.38</v>
      </c>
      <c r="D315" s="14" t="s">
        <v>2987</v>
      </c>
    </row>
    <row r="316" spans="1:4" ht="25.5" customHeight="1" x14ac:dyDescent="0.3">
      <c r="A316" s="5" t="s">
        <v>1687</v>
      </c>
      <c r="B316" s="14" t="s">
        <v>2988</v>
      </c>
      <c r="C316" s="38">
        <v>2000</v>
      </c>
      <c r="D316" s="14" t="s">
        <v>2989</v>
      </c>
    </row>
    <row r="317" spans="1:4" ht="25.5" customHeight="1" x14ac:dyDescent="0.3">
      <c r="A317" s="5" t="s">
        <v>15</v>
      </c>
      <c r="B317" s="14" t="s">
        <v>2986</v>
      </c>
      <c r="C317" s="35">
        <v>221.15</v>
      </c>
      <c r="D317" s="14" t="s">
        <v>2990</v>
      </c>
    </row>
    <row r="318" spans="1:4" ht="25.5" customHeight="1" x14ac:dyDescent="0.3">
      <c r="A318" s="5" t="s">
        <v>15</v>
      </c>
      <c r="B318" s="14" t="s">
        <v>2986</v>
      </c>
      <c r="C318" s="35">
        <v>218.05</v>
      </c>
      <c r="D318" s="14" t="s">
        <v>2990</v>
      </c>
    </row>
    <row r="319" spans="1:4" ht="25.5" customHeight="1" x14ac:dyDescent="0.3">
      <c r="A319" s="5" t="s">
        <v>15</v>
      </c>
      <c r="B319" s="14" t="s">
        <v>2991</v>
      </c>
      <c r="C319" s="35">
        <v>5754.51</v>
      </c>
      <c r="D319" s="14" t="s">
        <v>2992</v>
      </c>
    </row>
    <row r="320" spans="1:4" ht="25.5" customHeight="1" x14ac:dyDescent="0.3">
      <c r="A320" s="5" t="s">
        <v>15</v>
      </c>
      <c r="B320" s="14" t="s">
        <v>2991</v>
      </c>
      <c r="C320" s="35">
        <v>36140</v>
      </c>
      <c r="D320" s="14" t="s">
        <v>2992</v>
      </c>
    </row>
    <row r="321" spans="1:4" ht="25.5" customHeight="1" x14ac:dyDescent="0.3">
      <c r="A321" s="5" t="s">
        <v>1687</v>
      </c>
      <c r="B321" s="14" t="s">
        <v>2993</v>
      </c>
      <c r="C321" s="36">
        <v>304.98</v>
      </c>
      <c r="D321" s="5" t="s">
        <v>2994</v>
      </c>
    </row>
    <row r="322" spans="1:4" ht="31.2" x14ac:dyDescent="0.3">
      <c r="A322" s="5" t="s">
        <v>15</v>
      </c>
      <c r="B322" s="14" t="s">
        <v>2991</v>
      </c>
      <c r="C322" s="36">
        <v>45350.99</v>
      </c>
      <c r="D322" s="5" t="s">
        <v>2995</v>
      </c>
    </row>
    <row r="323" spans="1:4" ht="15.6" x14ac:dyDescent="0.3">
      <c r="A323" s="5" t="s">
        <v>15</v>
      </c>
      <c r="B323" s="14" t="s">
        <v>2991</v>
      </c>
      <c r="C323" s="35">
        <v>30736.16</v>
      </c>
      <c r="D323" s="5" t="s">
        <v>2996</v>
      </c>
    </row>
    <row r="324" spans="1:4" ht="36.6" customHeight="1" x14ac:dyDescent="0.3">
      <c r="A324" s="5" t="s">
        <v>15</v>
      </c>
      <c r="B324" s="14" t="s">
        <v>2997</v>
      </c>
      <c r="C324" s="36">
        <v>843.71</v>
      </c>
      <c r="D324" s="5" t="s">
        <v>2998</v>
      </c>
    </row>
    <row r="325" spans="1:4" ht="22.2" customHeight="1" x14ac:dyDescent="0.3">
      <c r="A325" s="5" t="s">
        <v>15</v>
      </c>
      <c r="B325" s="14" t="s">
        <v>2991</v>
      </c>
      <c r="C325" s="14">
        <v>159577.44</v>
      </c>
      <c r="D325" s="5" t="s">
        <v>2999</v>
      </c>
    </row>
    <row r="326" spans="1:4" ht="38.4" customHeight="1" x14ac:dyDescent="0.3">
      <c r="A326" s="5" t="s">
        <v>15</v>
      </c>
      <c r="B326" s="14" t="s">
        <v>2991</v>
      </c>
      <c r="C326" s="14">
        <v>18774.45</v>
      </c>
      <c r="D326" s="5" t="s">
        <v>3000</v>
      </c>
    </row>
    <row r="327" spans="1:4" ht="39" customHeight="1" x14ac:dyDescent="0.3">
      <c r="A327" s="14" t="s">
        <v>1687</v>
      </c>
      <c r="B327" s="14" t="s">
        <v>3001</v>
      </c>
      <c r="C327" s="14">
        <v>2640</v>
      </c>
      <c r="D327" s="5" t="s">
        <v>3002</v>
      </c>
    </row>
    <row r="328" spans="1:4" ht="36" customHeight="1" x14ac:dyDescent="0.3">
      <c r="A328" s="14" t="s">
        <v>1687</v>
      </c>
      <c r="B328" s="14" t="s">
        <v>3003</v>
      </c>
      <c r="C328" s="14">
        <v>3453.08</v>
      </c>
      <c r="D328" s="5" t="s">
        <v>3004</v>
      </c>
    </row>
    <row r="329" spans="1:4" ht="40.200000000000003" customHeight="1" x14ac:dyDescent="0.3">
      <c r="A329" s="14" t="s">
        <v>1687</v>
      </c>
      <c r="B329" s="14" t="s">
        <v>3005</v>
      </c>
      <c r="C329" s="14">
        <v>1975.93</v>
      </c>
      <c r="D329" s="5" t="s">
        <v>3006</v>
      </c>
    </row>
    <row r="330" spans="1:4" ht="25.5" customHeight="1" x14ac:dyDescent="0.3">
      <c r="A330" s="14" t="s">
        <v>15</v>
      </c>
      <c r="B330" s="14" t="s">
        <v>2997</v>
      </c>
      <c r="C330" s="14">
        <v>21748.99</v>
      </c>
      <c r="D330" s="5" t="s">
        <v>3007</v>
      </c>
    </row>
    <row r="331" spans="1:4" ht="25.5" customHeight="1" x14ac:dyDescent="0.3">
      <c r="A331" s="14" t="s">
        <v>15</v>
      </c>
      <c r="B331" s="14" t="s">
        <v>2997</v>
      </c>
      <c r="C331" s="14">
        <v>16683.14</v>
      </c>
      <c r="D331" s="5" t="s">
        <v>3008</v>
      </c>
    </row>
    <row r="332" spans="1:4" ht="25.5" customHeight="1" x14ac:dyDescent="0.3">
      <c r="A332" s="14" t="s">
        <v>15</v>
      </c>
      <c r="B332" s="14" t="s">
        <v>2997</v>
      </c>
      <c r="C332" s="14">
        <v>5076.0200000000004</v>
      </c>
      <c r="D332" s="5" t="s">
        <v>3007</v>
      </c>
    </row>
    <row r="333" spans="1:4" ht="40.200000000000003" customHeight="1" x14ac:dyDescent="0.3">
      <c r="A333" s="14" t="s">
        <v>1687</v>
      </c>
      <c r="B333" s="14" t="s">
        <v>3009</v>
      </c>
      <c r="C333" s="14">
        <v>695.34</v>
      </c>
      <c r="D333" s="5" t="s">
        <v>3010</v>
      </c>
    </row>
    <row r="334" spans="1:4" ht="25.5" customHeight="1" x14ac:dyDescent="0.3">
      <c r="A334" s="14" t="s">
        <v>1687</v>
      </c>
      <c r="B334" s="14" t="s">
        <v>2993</v>
      </c>
      <c r="C334" s="14">
        <v>101.66</v>
      </c>
      <c r="D334" s="5" t="s">
        <v>3011</v>
      </c>
    </row>
    <row r="335" spans="1:4" ht="40.799999999999997" customHeight="1" x14ac:dyDescent="0.3">
      <c r="A335" s="14" t="s">
        <v>1687</v>
      </c>
      <c r="B335" s="14" t="s">
        <v>3009</v>
      </c>
      <c r="C335" s="14">
        <v>1306.25</v>
      </c>
      <c r="D335" s="5" t="s">
        <v>3012</v>
      </c>
    </row>
    <row r="336" spans="1:4" ht="25.5" customHeight="1" x14ac:dyDescent="0.3">
      <c r="A336" s="14" t="s">
        <v>1687</v>
      </c>
      <c r="B336" s="14" t="s">
        <v>3001</v>
      </c>
      <c r="C336" s="14">
        <v>1525</v>
      </c>
      <c r="D336" s="5" t="s">
        <v>3013</v>
      </c>
    </row>
    <row r="337" spans="1:4" ht="25.5" customHeight="1" x14ac:dyDescent="0.3">
      <c r="A337" s="14" t="s">
        <v>1687</v>
      </c>
      <c r="B337" s="14" t="s">
        <v>2997</v>
      </c>
      <c r="C337" s="14">
        <v>6119.1480000000001</v>
      </c>
      <c r="D337" s="5" t="s">
        <v>3014</v>
      </c>
    </row>
    <row r="338" spans="1:4" ht="25.5" customHeight="1" x14ac:dyDescent="0.3">
      <c r="A338" s="14" t="s">
        <v>1687</v>
      </c>
      <c r="B338" s="14" t="s">
        <v>3005</v>
      </c>
      <c r="C338" s="14">
        <v>1013.19</v>
      </c>
      <c r="D338" s="5" t="s">
        <v>3015</v>
      </c>
    </row>
    <row r="339" spans="1:4" ht="42.6" customHeight="1" x14ac:dyDescent="0.3">
      <c r="A339" s="14" t="s">
        <v>15</v>
      </c>
      <c r="B339" s="14" t="s">
        <v>3016</v>
      </c>
      <c r="C339" s="14">
        <v>444.89</v>
      </c>
      <c r="D339" s="5" t="s">
        <v>3017</v>
      </c>
    </row>
    <row r="340" spans="1:4" ht="40.200000000000003" customHeight="1" x14ac:dyDescent="0.3">
      <c r="A340" s="14" t="s">
        <v>15</v>
      </c>
      <c r="B340" s="14" t="s">
        <v>3016</v>
      </c>
      <c r="C340" s="14">
        <v>10889.82</v>
      </c>
      <c r="D340" s="5" t="s">
        <v>3018</v>
      </c>
    </row>
    <row r="341" spans="1:4" ht="33.6" customHeight="1" x14ac:dyDescent="0.3">
      <c r="A341" s="14" t="s">
        <v>15</v>
      </c>
      <c r="B341" s="14" t="s">
        <v>3016</v>
      </c>
      <c r="C341" s="14">
        <v>667.06</v>
      </c>
      <c r="D341" s="5" t="s">
        <v>3019</v>
      </c>
    </row>
    <row r="342" spans="1:4" ht="45.6" customHeight="1" x14ac:dyDescent="0.3">
      <c r="A342" s="14" t="s">
        <v>15</v>
      </c>
      <c r="B342" s="14" t="s">
        <v>3016</v>
      </c>
      <c r="C342" s="14">
        <v>19136.21</v>
      </c>
      <c r="D342" s="5" t="s">
        <v>3020</v>
      </c>
    </row>
    <row r="343" spans="1:4" ht="25.5" customHeight="1" x14ac:dyDescent="0.3">
      <c r="A343" s="14" t="s">
        <v>15</v>
      </c>
      <c r="B343" s="14" t="s">
        <v>3021</v>
      </c>
      <c r="C343" s="14">
        <v>22850.58</v>
      </c>
      <c r="D343" s="5" t="s">
        <v>3022</v>
      </c>
    </row>
    <row r="344" spans="1:4" ht="25.5" customHeight="1" x14ac:dyDescent="0.3">
      <c r="A344" s="14" t="s">
        <v>1687</v>
      </c>
      <c r="B344" s="14" t="s">
        <v>3001</v>
      </c>
      <c r="C344" s="14">
        <v>1525</v>
      </c>
      <c r="D344" s="5" t="s">
        <v>3023</v>
      </c>
    </row>
    <row r="345" spans="1:4" ht="25.5" customHeight="1" x14ac:dyDescent="0.3">
      <c r="A345" s="14" t="s">
        <v>1687</v>
      </c>
      <c r="B345" s="14" t="s">
        <v>3005</v>
      </c>
      <c r="C345" s="14">
        <v>926.51</v>
      </c>
      <c r="D345" s="5" t="s">
        <v>3024</v>
      </c>
    </row>
    <row r="346" spans="1:4" ht="25.5" customHeight="1" x14ac:dyDescent="0.3">
      <c r="A346" s="14" t="s">
        <v>15</v>
      </c>
      <c r="B346" s="14" t="s">
        <v>2997</v>
      </c>
      <c r="C346" s="14">
        <v>26179.88</v>
      </c>
      <c r="D346" s="5" t="s">
        <v>3025</v>
      </c>
    </row>
    <row r="347" spans="1:4" ht="25.5" customHeight="1" x14ac:dyDescent="0.3">
      <c r="A347" s="14" t="s">
        <v>1687</v>
      </c>
      <c r="B347" s="14" t="s">
        <v>3003</v>
      </c>
      <c r="C347" s="14">
        <v>1304.7</v>
      </c>
      <c r="D347" s="5" t="s">
        <v>3026</v>
      </c>
    </row>
    <row r="348" spans="1:4" ht="25.5" customHeight="1" x14ac:dyDescent="0.3">
      <c r="A348" s="14" t="s">
        <v>1687</v>
      </c>
      <c r="B348" s="14" t="s">
        <v>3003</v>
      </c>
      <c r="C348" s="14">
        <v>3776.13</v>
      </c>
      <c r="D348" s="5" t="s">
        <v>3027</v>
      </c>
    </row>
    <row r="349" spans="1:4" ht="25.5" customHeight="1" x14ac:dyDescent="0.3">
      <c r="A349" s="14" t="s">
        <v>1687</v>
      </c>
      <c r="B349" s="14" t="s">
        <v>3028</v>
      </c>
      <c r="C349" s="14">
        <v>305</v>
      </c>
      <c r="D349" s="5" t="s">
        <v>3029</v>
      </c>
    </row>
    <row r="350" spans="1:4" ht="41.4" customHeight="1" x14ac:dyDescent="0.3">
      <c r="A350" s="14" t="s">
        <v>21</v>
      </c>
      <c r="B350" s="14" t="s">
        <v>3030</v>
      </c>
      <c r="C350" s="14">
        <v>852.99</v>
      </c>
      <c r="D350" s="5" t="s">
        <v>3031</v>
      </c>
    </row>
    <row r="351" spans="1:4" ht="25.5" customHeight="1" x14ac:dyDescent="0.3">
      <c r="A351" s="14" t="s">
        <v>21</v>
      </c>
      <c r="B351" s="14" t="s">
        <v>3032</v>
      </c>
      <c r="C351" s="14">
        <v>1464</v>
      </c>
      <c r="D351" s="5" t="s">
        <v>3033</v>
      </c>
    </row>
    <row r="352" spans="1:4" ht="25.5" customHeight="1" x14ac:dyDescent="0.3">
      <c r="A352" s="14" t="s">
        <v>1687</v>
      </c>
      <c r="B352" s="14" t="s">
        <v>3005</v>
      </c>
      <c r="C352" s="14">
        <v>1093.71</v>
      </c>
      <c r="D352" s="5" t="s">
        <v>3034</v>
      </c>
    </row>
    <row r="353" spans="1:4" ht="44.4" customHeight="1" x14ac:dyDescent="0.3">
      <c r="A353" s="14" t="s">
        <v>21</v>
      </c>
      <c r="B353" s="14" t="s">
        <v>3030</v>
      </c>
      <c r="C353" s="14">
        <v>9293.35</v>
      </c>
      <c r="D353" s="5" t="s">
        <v>3035</v>
      </c>
    </row>
    <row r="354" spans="1:4" ht="40.200000000000003" customHeight="1" x14ac:dyDescent="0.3">
      <c r="A354" s="14" t="s">
        <v>1687</v>
      </c>
      <c r="B354" s="14" t="s">
        <v>3001</v>
      </c>
      <c r="C354" s="14">
        <v>1525</v>
      </c>
      <c r="D354" s="5" t="s">
        <v>3036</v>
      </c>
    </row>
    <row r="355" spans="1:4" ht="20.399999999999999" customHeight="1" x14ac:dyDescent="0.3">
      <c r="A355" s="14" t="s">
        <v>15</v>
      </c>
      <c r="B355" s="14" t="s">
        <v>3021</v>
      </c>
      <c r="C355" s="14">
        <v>41684.83</v>
      </c>
      <c r="D355" s="5" t="s">
        <v>3037</v>
      </c>
    </row>
    <row r="356" spans="1:4" ht="36" customHeight="1" x14ac:dyDescent="0.3">
      <c r="A356" s="14" t="s">
        <v>1687</v>
      </c>
      <c r="B356" s="14" t="s">
        <v>3038</v>
      </c>
      <c r="C356" s="14">
        <v>445.06</v>
      </c>
      <c r="D356" s="5" t="s">
        <v>3039</v>
      </c>
    </row>
    <row r="357" spans="1:4" ht="25.5" customHeight="1" x14ac:dyDescent="0.3">
      <c r="A357" s="14" t="s">
        <v>1687</v>
      </c>
      <c r="B357" s="14" t="s">
        <v>3040</v>
      </c>
      <c r="C357" s="14">
        <v>315.44</v>
      </c>
      <c r="D357" s="5" t="s">
        <v>3041</v>
      </c>
    </row>
    <row r="358" spans="1:4" ht="40.799999999999997" customHeight="1" x14ac:dyDescent="0.3">
      <c r="A358" s="14" t="s">
        <v>1687</v>
      </c>
      <c r="B358" s="14" t="s">
        <v>3042</v>
      </c>
      <c r="C358" s="14">
        <v>232.57</v>
      </c>
      <c r="D358" s="5" t="s">
        <v>3043</v>
      </c>
    </row>
    <row r="359" spans="1:4" ht="25.5" customHeight="1" x14ac:dyDescent="0.3">
      <c r="A359" s="14" t="s">
        <v>15</v>
      </c>
      <c r="B359" s="14" t="s">
        <v>3044</v>
      </c>
      <c r="C359" s="14">
        <v>190.32</v>
      </c>
      <c r="D359" s="5" t="s">
        <v>3045</v>
      </c>
    </row>
    <row r="360" spans="1:4" ht="25.5" customHeight="1" x14ac:dyDescent="0.3">
      <c r="A360" s="14" t="s">
        <v>1687</v>
      </c>
      <c r="B360" s="14" t="s">
        <v>3040</v>
      </c>
      <c r="C360" s="14">
        <v>64.87</v>
      </c>
      <c r="D360" s="5" t="s">
        <v>3046</v>
      </c>
    </row>
    <row r="361" spans="1:4" ht="25.5" customHeight="1" x14ac:dyDescent="0.3">
      <c r="A361" s="14" t="s">
        <v>1687</v>
      </c>
      <c r="B361" s="14" t="s">
        <v>3047</v>
      </c>
      <c r="C361" s="14">
        <v>1048.98</v>
      </c>
      <c r="D361" s="5" t="s">
        <v>3048</v>
      </c>
    </row>
    <row r="362" spans="1:4" ht="25.5" customHeight="1" x14ac:dyDescent="0.3">
      <c r="A362" s="14" t="s">
        <v>1687</v>
      </c>
      <c r="B362" s="14" t="s">
        <v>3040</v>
      </c>
      <c r="C362" s="14">
        <v>112.07</v>
      </c>
      <c r="D362" s="5" t="s">
        <v>3049</v>
      </c>
    </row>
    <row r="363" spans="1:4" ht="25.5" customHeight="1" x14ac:dyDescent="0.3">
      <c r="A363" s="14" t="s">
        <v>15</v>
      </c>
      <c r="B363" s="14" t="s">
        <v>2986</v>
      </c>
      <c r="C363" s="14">
        <v>2836.5</v>
      </c>
      <c r="D363" s="5" t="s">
        <v>3050</v>
      </c>
    </row>
    <row r="364" spans="1:4" ht="25.5" customHeight="1" x14ac:dyDescent="0.3">
      <c r="A364" s="14" t="s">
        <v>1687</v>
      </c>
      <c r="B364" s="14" t="s">
        <v>3040</v>
      </c>
      <c r="C364" s="14">
        <v>33.200000000000003</v>
      </c>
      <c r="D364" s="5" t="s">
        <v>3051</v>
      </c>
    </row>
    <row r="365" spans="1:4" ht="41.4" customHeight="1" x14ac:dyDescent="0.3">
      <c r="A365" s="14" t="s">
        <v>15</v>
      </c>
      <c r="B365" s="14" t="s">
        <v>3052</v>
      </c>
      <c r="C365" s="14">
        <v>10.38</v>
      </c>
      <c r="D365" s="5" t="s">
        <v>3053</v>
      </c>
    </row>
    <row r="366" spans="1:4" ht="25.5" customHeight="1" x14ac:dyDescent="0.3">
      <c r="A366" s="14" t="s">
        <v>15</v>
      </c>
      <c r="B366" s="14" t="s">
        <v>3054</v>
      </c>
      <c r="C366" s="14">
        <v>45.64</v>
      </c>
      <c r="D366" s="5" t="s">
        <v>3055</v>
      </c>
    </row>
    <row r="367" spans="1:4" ht="25.5" customHeight="1" x14ac:dyDescent="0.3">
      <c r="A367" s="14" t="s">
        <v>15</v>
      </c>
      <c r="B367" s="14" t="s">
        <v>3056</v>
      </c>
      <c r="C367" s="14">
        <v>265.95999999999998</v>
      </c>
      <c r="D367" s="5" t="s">
        <v>3057</v>
      </c>
    </row>
    <row r="368" spans="1:4" ht="25.5" customHeight="1" x14ac:dyDescent="0.3">
      <c r="A368" s="14" t="s">
        <v>21</v>
      </c>
      <c r="B368" s="14" t="s">
        <v>3058</v>
      </c>
      <c r="C368" s="14">
        <v>805.2</v>
      </c>
      <c r="D368" s="5" t="s">
        <v>3059</v>
      </c>
    </row>
    <row r="369" spans="1:4" ht="37.799999999999997" customHeight="1" x14ac:dyDescent="0.3">
      <c r="A369" s="14" t="s">
        <v>15</v>
      </c>
      <c r="B369" s="14" t="s">
        <v>3060</v>
      </c>
      <c r="C369" s="14">
        <v>3738</v>
      </c>
      <c r="D369" s="5" t="s">
        <v>3061</v>
      </c>
    </row>
    <row r="370" spans="1:4" ht="25.5" customHeight="1" x14ac:dyDescent="0.3">
      <c r="A370" s="14" t="s">
        <v>15</v>
      </c>
      <c r="B370" s="14" t="s">
        <v>3062</v>
      </c>
      <c r="C370" s="14">
        <v>4990.41</v>
      </c>
      <c r="D370" s="5" t="s">
        <v>3063</v>
      </c>
    </row>
    <row r="371" spans="1:4" ht="25.5" customHeight="1" x14ac:dyDescent="0.3">
      <c r="A371" s="14" t="s">
        <v>21</v>
      </c>
      <c r="B371" s="14" t="s">
        <v>3030</v>
      </c>
      <c r="C371" s="14">
        <v>408.7</v>
      </c>
      <c r="D371" s="5" t="s">
        <v>3064</v>
      </c>
    </row>
    <row r="372" spans="1:4" ht="25.5" customHeight="1" x14ac:dyDescent="0.3">
      <c r="A372" s="14" t="s">
        <v>21</v>
      </c>
      <c r="B372" s="14" t="s">
        <v>3030</v>
      </c>
      <c r="C372" s="14">
        <v>872.3</v>
      </c>
      <c r="D372" s="5" t="s">
        <v>3065</v>
      </c>
    </row>
    <row r="373" spans="1:4" ht="25.5" customHeight="1" x14ac:dyDescent="0.3">
      <c r="A373" s="14" t="s">
        <v>21</v>
      </c>
      <c r="B373" s="14" t="s">
        <v>3030</v>
      </c>
      <c r="C373" s="14">
        <v>829.6</v>
      </c>
      <c r="D373" s="5" t="s">
        <v>3066</v>
      </c>
    </row>
    <row r="374" spans="1:4" ht="25.5" customHeight="1" x14ac:dyDescent="0.3">
      <c r="A374" s="14" t="s">
        <v>21</v>
      </c>
      <c r="B374" s="14" t="s">
        <v>3067</v>
      </c>
      <c r="C374" s="14">
        <v>1215.27</v>
      </c>
      <c r="D374" s="5" t="s">
        <v>3068</v>
      </c>
    </row>
    <row r="375" spans="1:4" ht="46.8" customHeight="1" x14ac:dyDescent="0.3">
      <c r="A375" s="14" t="s">
        <v>15</v>
      </c>
      <c r="B375" s="14" t="s">
        <v>3069</v>
      </c>
      <c r="C375" s="14">
        <v>6491.11</v>
      </c>
      <c r="D375" s="5" t="s">
        <v>3070</v>
      </c>
    </row>
    <row r="376" spans="1:4" ht="25.5" customHeight="1" x14ac:dyDescent="0.3">
      <c r="A376" s="14" t="s">
        <v>15</v>
      </c>
      <c r="B376" s="14" t="s">
        <v>3071</v>
      </c>
      <c r="C376" s="14">
        <v>5758.48</v>
      </c>
      <c r="D376" s="5" t="s">
        <v>3072</v>
      </c>
    </row>
    <row r="377" spans="1:4" ht="25.5" customHeight="1" x14ac:dyDescent="0.3">
      <c r="A377" s="14" t="s">
        <v>21</v>
      </c>
      <c r="B377" s="14" t="s">
        <v>2970</v>
      </c>
      <c r="C377" s="14">
        <v>921.7</v>
      </c>
      <c r="D377" s="5" t="s">
        <v>3073</v>
      </c>
    </row>
    <row r="378" spans="1:4" ht="25.5" customHeight="1" x14ac:dyDescent="0.3">
      <c r="A378" s="14" t="s">
        <v>3074</v>
      </c>
      <c r="B378" s="14" t="s">
        <v>3075</v>
      </c>
      <c r="C378" s="14">
        <v>7660.81</v>
      </c>
      <c r="D378" s="5" t="s">
        <v>3076</v>
      </c>
    </row>
    <row r="379" spans="1:4" ht="25.2" customHeight="1" x14ac:dyDescent="0.3">
      <c r="A379" s="14" t="s">
        <v>15</v>
      </c>
      <c r="B379" s="14" t="s">
        <v>3062</v>
      </c>
      <c r="C379" s="14">
        <v>4999.54</v>
      </c>
      <c r="D379" s="5" t="s">
        <v>3077</v>
      </c>
    </row>
    <row r="380" spans="1:4" ht="37.799999999999997" customHeight="1" x14ac:dyDescent="0.3">
      <c r="A380" s="14" t="s">
        <v>15</v>
      </c>
      <c r="B380" s="14" t="s">
        <v>3078</v>
      </c>
      <c r="C380" s="14">
        <v>3147.23</v>
      </c>
      <c r="D380" s="5" t="s">
        <v>3079</v>
      </c>
    </row>
    <row r="381" spans="1:4" ht="25.5" customHeight="1" x14ac:dyDescent="0.3">
      <c r="A381" s="14" t="s">
        <v>15</v>
      </c>
      <c r="B381" s="14" t="s">
        <v>3044</v>
      </c>
      <c r="C381" s="14">
        <v>405.04</v>
      </c>
      <c r="D381" s="5" t="s">
        <v>3080</v>
      </c>
    </row>
    <row r="382" spans="1:4" ht="25.5" customHeight="1" x14ac:dyDescent="0.3">
      <c r="A382" s="14" t="s">
        <v>15</v>
      </c>
      <c r="B382" s="14" t="s">
        <v>3078</v>
      </c>
      <c r="C382" s="14">
        <v>957.52</v>
      </c>
      <c r="D382" s="5" t="s">
        <v>3081</v>
      </c>
    </row>
    <row r="383" spans="1:4" ht="25.5" customHeight="1" x14ac:dyDescent="0.3">
      <c r="A383" s="14" t="s">
        <v>1687</v>
      </c>
      <c r="B383" s="14" t="s">
        <v>3082</v>
      </c>
      <c r="C383" s="14">
        <v>6535.65</v>
      </c>
      <c r="D383" s="5" t="s">
        <v>3083</v>
      </c>
    </row>
    <row r="384" spans="1:4" ht="34.799999999999997" customHeight="1" x14ac:dyDescent="0.3">
      <c r="A384" s="14" t="s">
        <v>15</v>
      </c>
      <c r="B384" s="14" t="s">
        <v>3078</v>
      </c>
      <c r="C384" s="14">
        <v>1764.84</v>
      </c>
      <c r="D384" s="5" t="s">
        <v>3084</v>
      </c>
    </row>
    <row r="385" spans="1:4" ht="25.5" customHeight="1" x14ac:dyDescent="0.3">
      <c r="A385" s="14" t="s">
        <v>15</v>
      </c>
      <c r="B385" s="14" t="s">
        <v>3078</v>
      </c>
      <c r="C385" s="14">
        <v>1512.3</v>
      </c>
      <c r="D385" s="5" t="s">
        <v>3085</v>
      </c>
    </row>
    <row r="386" spans="1:4" ht="25.5" customHeight="1" x14ac:dyDescent="0.3">
      <c r="A386" s="14" t="s">
        <v>15</v>
      </c>
      <c r="B386" s="14" t="s">
        <v>3078</v>
      </c>
      <c r="C386" s="14">
        <v>1919.73</v>
      </c>
      <c r="D386" s="5" t="s">
        <v>3086</v>
      </c>
    </row>
    <row r="387" spans="1:4" ht="36.6" customHeight="1" x14ac:dyDescent="0.3">
      <c r="A387" s="14" t="s">
        <v>1687</v>
      </c>
      <c r="B387" s="14" t="s">
        <v>3087</v>
      </c>
      <c r="C387" s="14">
        <v>9094.86</v>
      </c>
      <c r="D387" s="5" t="s">
        <v>3088</v>
      </c>
    </row>
    <row r="388" spans="1:4" ht="25.5" customHeight="1" x14ac:dyDescent="0.3">
      <c r="A388" s="14" t="s">
        <v>1687</v>
      </c>
      <c r="B388" s="14" t="s">
        <v>3089</v>
      </c>
      <c r="C388" s="14">
        <v>2093.52</v>
      </c>
      <c r="D388" s="5" t="s">
        <v>3090</v>
      </c>
    </row>
    <row r="389" spans="1:4" ht="25.5" customHeight="1" x14ac:dyDescent="0.3">
      <c r="A389" s="14" t="s">
        <v>1687</v>
      </c>
      <c r="B389" s="14" t="s">
        <v>3087</v>
      </c>
      <c r="C389" s="14">
        <v>261.86</v>
      </c>
      <c r="D389" s="5" t="s">
        <v>3091</v>
      </c>
    </row>
    <row r="390" spans="1:4" ht="25.5" customHeight="1" x14ac:dyDescent="0.3">
      <c r="A390" s="14" t="s">
        <v>1687</v>
      </c>
      <c r="B390" s="14" t="s">
        <v>3092</v>
      </c>
      <c r="C390" s="14">
        <v>21284.81</v>
      </c>
      <c r="D390" s="5" t="s">
        <v>3093</v>
      </c>
    </row>
    <row r="391" spans="1:4" ht="25.5" customHeight="1" x14ac:dyDescent="0.3">
      <c r="A391" s="14" t="s">
        <v>1687</v>
      </c>
      <c r="B391" s="14" t="s">
        <v>3094</v>
      </c>
      <c r="C391" s="14">
        <v>7044.13</v>
      </c>
      <c r="D391" s="5" t="s">
        <v>3095</v>
      </c>
    </row>
    <row r="392" spans="1:4" ht="25.5" customHeight="1" x14ac:dyDescent="0.3">
      <c r="A392" s="14" t="s">
        <v>1687</v>
      </c>
      <c r="B392" s="14" t="s">
        <v>3096</v>
      </c>
      <c r="C392" s="14">
        <v>2600</v>
      </c>
      <c r="D392" s="5" t="s">
        <v>3097</v>
      </c>
    </row>
    <row r="393" spans="1:4" ht="25.2" customHeight="1" x14ac:dyDescent="0.3">
      <c r="A393" s="14" t="s">
        <v>15</v>
      </c>
      <c r="B393" s="14" t="s">
        <v>2986</v>
      </c>
      <c r="C393" s="14">
        <v>5901.62</v>
      </c>
      <c r="D393" s="5" t="s">
        <v>3098</v>
      </c>
    </row>
    <row r="394" spans="1:4" ht="34.200000000000003" customHeight="1" x14ac:dyDescent="0.3">
      <c r="A394" s="14" t="s">
        <v>21</v>
      </c>
      <c r="B394" s="14" t="s">
        <v>2938</v>
      </c>
      <c r="C394" s="14">
        <v>12886.39</v>
      </c>
      <c r="D394" s="5" t="s">
        <v>3099</v>
      </c>
    </row>
    <row r="395" spans="1:4" ht="33.6" customHeight="1" x14ac:dyDescent="0.3">
      <c r="A395" s="14" t="s">
        <v>21</v>
      </c>
      <c r="B395" s="14" t="s">
        <v>3100</v>
      </c>
      <c r="C395" s="14">
        <v>115412</v>
      </c>
      <c r="D395" s="5" t="s">
        <v>3101</v>
      </c>
    </row>
    <row r="396" spans="1:4" ht="40.799999999999997" customHeight="1" x14ac:dyDescent="0.3">
      <c r="A396" s="14" t="s">
        <v>21</v>
      </c>
      <c r="B396" s="14" t="s">
        <v>3100</v>
      </c>
      <c r="C396" s="14">
        <v>119716.4</v>
      </c>
      <c r="D396" s="5" t="s">
        <v>3102</v>
      </c>
    </row>
    <row r="397" spans="1:4" ht="25.5" customHeight="1" x14ac:dyDescent="0.3">
      <c r="A397" s="26" t="s">
        <v>135</v>
      </c>
      <c r="B397" s="26"/>
      <c r="C397" s="26"/>
      <c r="D397" s="26"/>
    </row>
    <row r="398" spans="1:4" ht="31.5" customHeight="1" x14ac:dyDescent="0.3">
      <c r="A398" s="18" t="s">
        <v>12</v>
      </c>
      <c r="B398" s="19" t="s">
        <v>13</v>
      </c>
      <c r="C398" s="39">
        <v>7455.1272000000008</v>
      </c>
      <c r="D398" s="40">
        <v>44743</v>
      </c>
    </row>
    <row r="399" spans="1:4" ht="15.6" x14ac:dyDescent="0.3">
      <c r="A399" s="18" t="s">
        <v>12</v>
      </c>
      <c r="B399" s="19" t="s">
        <v>14</v>
      </c>
      <c r="C399" s="39">
        <v>305</v>
      </c>
      <c r="D399" s="40">
        <v>44746</v>
      </c>
    </row>
    <row r="400" spans="1:4" ht="31.5" customHeight="1" x14ac:dyDescent="0.3">
      <c r="A400" s="18" t="s">
        <v>15</v>
      </c>
      <c r="B400" s="19" t="s">
        <v>16</v>
      </c>
      <c r="C400" s="39">
        <v>2364.9700000000003</v>
      </c>
      <c r="D400" s="40">
        <v>44746</v>
      </c>
    </row>
    <row r="401" spans="1:4" ht="31.5" customHeight="1" x14ac:dyDescent="0.3">
      <c r="A401" s="18" t="s">
        <v>15</v>
      </c>
      <c r="B401" s="19" t="s">
        <v>17</v>
      </c>
      <c r="C401" s="39">
        <v>963.8</v>
      </c>
      <c r="D401" s="40">
        <v>44746</v>
      </c>
    </row>
    <row r="402" spans="1:4" ht="15.6" x14ac:dyDescent="0.3">
      <c r="A402" s="18" t="s">
        <v>15</v>
      </c>
      <c r="B402" s="19" t="s">
        <v>18</v>
      </c>
      <c r="C402" s="39">
        <v>2313.2720000000004</v>
      </c>
      <c r="D402" s="40">
        <v>44746</v>
      </c>
    </row>
    <row r="403" spans="1:4" ht="31.2" x14ac:dyDescent="0.3">
      <c r="A403" s="18" t="s">
        <v>12</v>
      </c>
      <c r="B403" s="19" t="s">
        <v>19</v>
      </c>
      <c r="C403" s="39">
        <v>4217.3900000000003</v>
      </c>
      <c r="D403" s="40">
        <v>44746</v>
      </c>
    </row>
    <row r="404" spans="1:4" ht="31.2" x14ac:dyDescent="0.3">
      <c r="A404" s="18" t="s">
        <v>15</v>
      </c>
      <c r="B404" s="19" t="s">
        <v>20</v>
      </c>
      <c r="C404" s="39">
        <v>1782.42</v>
      </c>
      <c r="D404" s="40">
        <v>44750</v>
      </c>
    </row>
    <row r="405" spans="1:4" ht="46.8" x14ac:dyDescent="0.3">
      <c r="A405" s="18" t="s">
        <v>21</v>
      </c>
      <c r="B405" s="19" t="s">
        <v>22</v>
      </c>
      <c r="C405" s="39">
        <v>158295</v>
      </c>
      <c r="D405" s="40">
        <v>44753</v>
      </c>
    </row>
    <row r="406" spans="1:4" ht="31.2" x14ac:dyDescent="0.3">
      <c r="A406" s="18" t="s">
        <v>12</v>
      </c>
      <c r="B406" s="19" t="s">
        <v>23</v>
      </c>
      <c r="C406" s="39">
        <v>250.1</v>
      </c>
      <c r="D406" s="40">
        <v>44753</v>
      </c>
    </row>
    <row r="407" spans="1:4" ht="31.2" x14ac:dyDescent="0.3">
      <c r="A407" s="18" t="s">
        <v>15</v>
      </c>
      <c r="B407" s="20" t="s">
        <v>24</v>
      </c>
      <c r="C407" s="39">
        <v>134.19999999999999</v>
      </c>
      <c r="D407" s="40">
        <v>44756</v>
      </c>
    </row>
    <row r="408" spans="1:4" ht="46.8" x14ac:dyDescent="0.3">
      <c r="A408" s="18" t="s">
        <v>12</v>
      </c>
      <c r="B408" s="20" t="s">
        <v>25</v>
      </c>
      <c r="C408" s="39">
        <v>32.000599999999999</v>
      </c>
      <c r="D408" s="40">
        <v>44761</v>
      </c>
    </row>
    <row r="409" spans="1:4" ht="46.8" x14ac:dyDescent="0.3">
      <c r="A409" s="18" t="s">
        <v>12</v>
      </c>
      <c r="B409" s="19" t="s">
        <v>26</v>
      </c>
      <c r="C409" s="39">
        <v>172.4</v>
      </c>
      <c r="D409" s="40">
        <v>44761</v>
      </c>
    </row>
    <row r="410" spans="1:4" ht="31.2" x14ac:dyDescent="0.3">
      <c r="A410" s="18" t="s">
        <v>12</v>
      </c>
      <c r="B410" s="19" t="s">
        <v>27</v>
      </c>
      <c r="C410" s="39">
        <v>9700.9</v>
      </c>
      <c r="D410" s="40">
        <v>44762</v>
      </c>
    </row>
    <row r="411" spans="1:4" ht="31.2" x14ac:dyDescent="0.3">
      <c r="A411" s="18" t="s">
        <v>15</v>
      </c>
      <c r="B411" s="20" t="s">
        <v>28</v>
      </c>
      <c r="C411" s="39">
        <v>261.67779999999999</v>
      </c>
      <c r="D411" s="40">
        <v>44763</v>
      </c>
    </row>
    <row r="412" spans="1:4" ht="31.2" x14ac:dyDescent="0.3">
      <c r="A412" s="18" t="s">
        <v>15</v>
      </c>
      <c r="B412" s="19" t="s">
        <v>29</v>
      </c>
      <c r="C412" s="39">
        <v>483.54700000000003</v>
      </c>
      <c r="D412" s="40">
        <v>44763</v>
      </c>
    </row>
    <row r="413" spans="1:4" ht="31.2" x14ac:dyDescent="0.3">
      <c r="A413" s="18" t="s">
        <v>15</v>
      </c>
      <c r="B413" s="19" t="s">
        <v>30</v>
      </c>
      <c r="C413" s="39">
        <v>18146.28</v>
      </c>
      <c r="D413" s="40">
        <v>44763</v>
      </c>
    </row>
    <row r="414" spans="1:4" ht="46.8" x14ac:dyDescent="0.3">
      <c r="A414" s="18" t="s">
        <v>21</v>
      </c>
      <c r="B414" s="20" t="s">
        <v>31</v>
      </c>
      <c r="C414" s="39">
        <v>124214.299</v>
      </c>
      <c r="D414" s="40">
        <v>44774</v>
      </c>
    </row>
    <row r="415" spans="1:4" ht="46.8" x14ac:dyDescent="0.3">
      <c r="A415" s="18" t="s">
        <v>12</v>
      </c>
      <c r="B415" s="19" t="s">
        <v>32</v>
      </c>
      <c r="C415" s="39">
        <v>1839.76</v>
      </c>
      <c r="D415" s="40">
        <v>44824</v>
      </c>
    </row>
    <row r="416" spans="1:4" ht="46.8" x14ac:dyDescent="0.3">
      <c r="A416" s="18" t="s">
        <v>12</v>
      </c>
      <c r="B416" s="19" t="s">
        <v>33</v>
      </c>
      <c r="C416" s="39">
        <v>561.20000000000005</v>
      </c>
      <c r="D416" s="40">
        <v>44880</v>
      </c>
    </row>
    <row r="417" spans="1:4" ht="31.2" x14ac:dyDescent="0.3">
      <c r="A417" s="18" t="s">
        <v>21</v>
      </c>
      <c r="B417" s="19" t="s">
        <v>34</v>
      </c>
      <c r="C417" s="39">
        <v>2288.7200000000003</v>
      </c>
      <c r="D417" s="40">
        <v>44784</v>
      </c>
    </row>
    <row r="418" spans="1:4" ht="15.6" x14ac:dyDescent="0.3">
      <c r="A418" s="18" t="s">
        <v>12</v>
      </c>
      <c r="B418" s="19" t="s">
        <v>35</v>
      </c>
      <c r="C418" s="39">
        <v>99.551999999999992</v>
      </c>
      <c r="D418" s="40">
        <v>44789</v>
      </c>
    </row>
    <row r="419" spans="1:4" ht="31.2" x14ac:dyDescent="0.3">
      <c r="A419" s="18" t="s">
        <v>15</v>
      </c>
      <c r="B419" s="19" t="s">
        <v>36</v>
      </c>
      <c r="C419" s="39">
        <v>83.814000000000007</v>
      </c>
      <c r="D419" s="40">
        <v>44790</v>
      </c>
    </row>
    <row r="420" spans="1:4" ht="31.2" x14ac:dyDescent="0.3">
      <c r="A420" s="18" t="s">
        <v>15</v>
      </c>
      <c r="B420" s="19" t="s">
        <v>37</v>
      </c>
      <c r="C420" s="39">
        <v>1120.1099999999999</v>
      </c>
      <c r="D420" s="40">
        <v>44790</v>
      </c>
    </row>
    <row r="421" spans="1:4" ht="31.2" x14ac:dyDescent="0.3">
      <c r="A421" s="18" t="s">
        <v>12</v>
      </c>
      <c r="B421" s="19" t="s">
        <v>38</v>
      </c>
      <c r="C421" s="39">
        <v>1610.4</v>
      </c>
      <c r="D421" s="40">
        <v>44791</v>
      </c>
    </row>
    <row r="422" spans="1:4" ht="31.2" x14ac:dyDescent="0.3">
      <c r="A422" s="18" t="s">
        <v>15</v>
      </c>
      <c r="B422" s="19" t="s">
        <v>39</v>
      </c>
      <c r="C422" s="39">
        <v>351.39659999999998</v>
      </c>
      <c r="D422" s="40">
        <v>44791</v>
      </c>
    </row>
    <row r="423" spans="1:4" ht="31.2" x14ac:dyDescent="0.3">
      <c r="A423" s="18" t="s">
        <v>12</v>
      </c>
      <c r="B423" s="19" t="s">
        <v>40</v>
      </c>
      <c r="C423" s="39">
        <v>109.8</v>
      </c>
      <c r="D423" s="40">
        <v>44795</v>
      </c>
    </row>
    <row r="424" spans="1:4" ht="46.8" x14ac:dyDescent="0.3">
      <c r="A424" s="18" t="s">
        <v>15</v>
      </c>
      <c r="B424" s="19" t="s">
        <v>41</v>
      </c>
      <c r="C424" s="39">
        <v>1255.3800000000001</v>
      </c>
      <c r="D424" s="40">
        <v>44795</v>
      </c>
    </row>
    <row r="425" spans="1:4" ht="31.2" x14ac:dyDescent="0.3">
      <c r="A425" s="18" t="s">
        <v>15</v>
      </c>
      <c r="B425" s="19" t="s">
        <v>42</v>
      </c>
      <c r="C425" s="39">
        <v>1578.0647999999999</v>
      </c>
      <c r="D425" s="40">
        <v>44795</v>
      </c>
    </row>
    <row r="426" spans="1:4" ht="15.6" x14ac:dyDescent="0.3">
      <c r="A426" s="18" t="s">
        <v>15</v>
      </c>
      <c r="B426" s="19" t="s">
        <v>43</v>
      </c>
      <c r="C426" s="39">
        <v>506.3</v>
      </c>
      <c r="D426" s="40">
        <v>44796</v>
      </c>
    </row>
    <row r="427" spans="1:4" ht="31.2" x14ac:dyDescent="0.3">
      <c r="A427" s="18" t="s">
        <v>15</v>
      </c>
      <c r="B427" s="19" t="s">
        <v>44</v>
      </c>
      <c r="C427" s="39">
        <v>308.66000000000003</v>
      </c>
      <c r="D427" s="40">
        <v>44797</v>
      </c>
    </row>
    <row r="428" spans="1:4" ht="31.2" x14ac:dyDescent="0.3">
      <c r="A428" s="18" t="s">
        <v>12</v>
      </c>
      <c r="B428" s="19" t="s">
        <v>45</v>
      </c>
      <c r="C428" s="39">
        <v>91.5</v>
      </c>
      <c r="D428" s="40">
        <v>44799</v>
      </c>
    </row>
    <row r="429" spans="1:4" ht="15.6" x14ac:dyDescent="0.3">
      <c r="A429" s="18" t="s">
        <v>12</v>
      </c>
      <c r="B429" s="19" t="s">
        <v>46</v>
      </c>
      <c r="C429" s="39">
        <v>2257</v>
      </c>
      <c r="D429" s="40">
        <v>44799</v>
      </c>
    </row>
    <row r="430" spans="1:4" ht="31.2" x14ac:dyDescent="0.3">
      <c r="A430" s="18" t="s">
        <v>15</v>
      </c>
      <c r="B430" s="19" t="s">
        <v>47</v>
      </c>
      <c r="C430" s="39">
        <v>20.13</v>
      </c>
      <c r="D430" s="40">
        <v>44799</v>
      </c>
    </row>
    <row r="431" spans="1:4" ht="31.2" x14ac:dyDescent="0.3">
      <c r="A431" s="18" t="s">
        <v>12</v>
      </c>
      <c r="B431" s="19" t="s">
        <v>48</v>
      </c>
      <c r="C431" s="39">
        <v>439.2</v>
      </c>
      <c r="D431" s="40">
        <v>44782</v>
      </c>
    </row>
    <row r="432" spans="1:4" ht="31.2" x14ac:dyDescent="0.3">
      <c r="A432" s="18" t="s">
        <v>15</v>
      </c>
      <c r="B432" s="19" t="s">
        <v>49</v>
      </c>
      <c r="C432" s="39">
        <v>113.53320000000001</v>
      </c>
      <c r="D432" s="40">
        <v>44804</v>
      </c>
    </row>
    <row r="433" spans="1:4" ht="15.6" x14ac:dyDescent="0.3">
      <c r="A433" s="18" t="s">
        <v>21</v>
      </c>
      <c r="B433" s="21" t="s">
        <v>50</v>
      </c>
      <c r="C433" s="39">
        <v>73.2</v>
      </c>
      <c r="D433" s="40">
        <v>44805</v>
      </c>
    </row>
    <row r="434" spans="1:4" ht="31.2" x14ac:dyDescent="0.3">
      <c r="A434" s="18" t="s">
        <v>21</v>
      </c>
      <c r="B434" s="21" t="s">
        <v>51</v>
      </c>
      <c r="C434" s="39">
        <v>256.2</v>
      </c>
      <c r="D434" s="40">
        <v>44805</v>
      </c>
    </row>
    <row r="435" spans="1:4" ht="31.2" x14ac:dyDescent="0.3">
      <c r="A435" s="18" t="s">
        <v>21</v>
      </c>
      <c r="B435" s="21" t="s">
        <v>52</v>
      </c>
      <c r="C435" s="39">
        <v>115.9</v>
      </c>
      <c r="D435" s="40">
        <v>44805</v>
      </c>
    </row>
    <row r="436" spans="1:4" ht="31.2" x14ac:dyDescent="0.3">
      <c r="A436" s="18" t="s">
        <v>15</v>
      </c>
      <c r="B436" s="19" t="s">
        <v>53</v>
      </c>
      <c r="C436" s="39">
        <v>23.79</v>
      </c>
      <c r="D436" s="40">
        <v>44805</v>
      </c>
    </row>
    <row r="437" spans="1:4" ht="31.2" x14ac:dyDescent="0.3">
      <c r="A437" s="18" t="s">
        <v>12</v>
      </c>
      <c r="B437" s="21" t="s">
        <v>54</v>
      </c>
      <c r="C437" s="39">
        <v>1083.299</v>
      </c>
      <c r="D437" s="40">
        <v>44805</v>
      </c>
    </row>
    <row r="438" spans="1:4" ht="31.2" x14ac:dyDescent="0.3">
      <c r="A438" s="18" t="s">
        <v>15</v>
      </c>
      <c r="B438" s="19" t="s">
        <v>55</v>
      </c>
      <c r="C438" s="39">
        <v>823.5</v>
      </c>
      <c r="D438" s="40">
        <v>44805</v>
      </c>
    </row>
    <row r="439" spans="1:4" ht="31.2" x14ac:dyDescent="0.3">
      <c r="A439" s="18" t="s">
        <v>15</v>
      </c>
      <c r="B439" s="19" t="s">
        <v>56</v>
      </c>
      <c r="C439" s="39">
        <v>217.16</v>
      </c>
      <c r="D439" s="40">
        <v>44809</v>
      </c>
    </row>
    <row r="440" spans="1:4" ht="46.8" x14ac:dyDescent="0.3">
      <c r="A440" s="18" t="s">
        <v>15</v>
      </c>
      <c r="B440" s="19" t="s">
        <v>22</v>
      </c>
      <c r="C440" s="39">
        <v>98759</v>
      </c>
      <c r="D440" s="40">
        <v>44809</v>
      </c>
    </row>
    <row r="441" spans="1:4" ht="31.2" x14ac:dyDescent="0.3">
      <c r="A441" s="18" t="s">
        <v>15</v>
      </c>
      <c r="B441" s="19" t="s">
        <v>57</v>
      </c>
      <c r="C441" s="39">
        <v>5490</v>
      </c>
      <c r="D441" s="40">
        <v>44811</v>
      </c>
    </row>
    <row r="442" spans="1:4" ht="31.2" x14ac:dyDescent="0.3">
      <c r="A442" s="18" t="s">
        <v>21</v>
      </c>
      <c r="B442" s="19" t="s">
        <v>58</v>
      </c>
      <c r="C442" s="39">
        <v>43398.640999999996</v>
      </c>
      <c r="D442" s="40">
        <v>44811</v>
      </c>
    </row>
    <row r="443" spans="1:4" ht="31.2" x14ac:dyDescent="0.3">
      <c r="A443" s="18" t="s">
        <v>12</v>
      </c>
      <c r="B443" s="19" t="s">
        <v>59</v>
      </c>
      <c r="C443" s="39">
        <v>12064.789999999999</v>
      </c>
      <c r="D443" s="40">
        <v>44825</v>
      </c>
    </row>
    <row r="444" spans="1:4" ht="31.2" x14ac:dyDescent="0.3">
      <c r="A444" s="18" t="s">
        <v>12</v>
      </c>
      <c r="B444" s="19" t="s">
        <v>60</v>
      </c>
      <c r="C444" s="39">
        <v>9511.34</v>
      </c>
      <c r="D444" s="40">
        <v>44825</v>
      </c>
    </row>
    <row r="445" spans="1:4" ht="62.4" x14ac:dyDescent="0.3">
      <c r="A445" s="18" t="s">
        <v>12</v>
      </c>
      <c r="B445" s="19" t="s">
        <v>61</v>
      </c>
      <c r="C445" s="39">
        <v>598.20000000000005</v>
      </c>
      <c r="D445" s="40">
        <v>44825</v>
      </c>
    </row>
    <row r="446" spans="1:4" ht="46.8" x14ac:dyDescent="0.3">
      <c r="A446" s="18" t="s">
        <v>21</v>
      </c>
      <c r="B446" s="19" t="s">
        <v>62</v>
      </c>
      <c r="C446" s="39">
        <v>46084.218180000003</v>
      </c>
      <c r="D446" s="40">
        <v>44826</v>
      </c>
    </row>
    <row r="447" spans="1:4" ht="46.8" x14ac:dyDescent="0.3">
      <c r="A447" s="18" t="s">
        <v>12</v>
      </c>
      <c r="B447" s="19" t="s">
        <v>63</v>
      </c>
      <c r="C447" s="39">
        <v>610</v>
      </c>
      <c r="D447" s="40">
        <v>44827</v>
      </c>
    </row>
    <row r="448" spans="1:4" ht="15.6" x14ac:dyDescent="0.3">
      <c r="A448" s="18" t="s">
        <v>15</v>
      </c>
      <c r="B448" s="19" t="s">
        <v>64</v>
      </c>
      <c r="C448" s="39">
        <v>2125.85</v>
      </c>
      <c r="D448" s="40">
        <v>44830</v>
      </c>
    </row>
    <row r="449" spans="1:4" ht="15.6" x14ac:dyDescent="0.3">
      <c r="A449" s="18" t="s">
        <v>15</v>
      </c>
      <c r="B449" s="19" t="s">
        <v>65</v>
      </c>
      <c r="C449" s="39">
        <v>4045.52</v>
      </c>
      <c r="D449" s="40">
        <v>44830</v>
      </c>
    </row>
    <row r="450" spans="1:4" ht="15.6" x14ac:dyDescent="0.3">
      <c r="A450" s="18" t="s">
        <v>12</v>
      </c>
      <c r="B450" s="19" t="s">
        <v>66</v>
      </c>
      <c r="C450" s="39">
        <v>317.89999999999998</v>
      </c>
      <c r="D450" s="40">
        <v>44830</v>
      </c>
    </row>
    <row r="451" spans="1:4" ht="31.2" x14ac:dyDescent="0.3">
      <c r="A451" s="18" t="s">
        <v>15</v>
      </c>
      <c r="B451" s="19" t="s">
        <v>67</v>
      </c>
      <c r="C451" s="39">
        <v>793</v>
      </c>
      <c r="D451" s="40">
        <v>44830</v>
      </c>
    </row>
    <row r="452" spans="1:4" ht="93.6" x14ac:dyDescent="0.3">
      <c r="A452" s="18" t="s">
        <v>12</v>
      </c>
      <c r="B452" s="19" t="s">
        <v>68</v>
      </c>
      <c r="C452" s="39">
        <v>554.23</v>
      </c>
      <c r="D452" s="40">
        <v>44831</v>
      </c>
    </row>
    <row r="453" spans="1:4" ht="31.2" x14ac:dyDescent="0.3">
      <c r="A453" s="18" t="s">
        <v>21</v>
      </c>
      <c r="B453" s="19" t="s">
        <v>69</v>
      </c>
      <c r="C453" s="39">
        <v>438.00439999999998</v>
      </c>
      <c r="D453" s="40">
        <v>44832</v>
      </c>
    </row>
    <row r="454" spans="1:4" ht="31.2" x14ac:dyDescent="0.3">
      <c r="A454" s="18" t="s">
        <v>21</v>
      </c>
      <c r="B454" s="19" t="s">
        <v>70</v>
      </c>
      <c r="C454" s="39">
        <v>839.39660000000003</v>
      </c>
      <c r="D454" s="40">
        <v>44832</v>
      </c>
    </row>
    <row r="455" spans="1:4" ht="15.6" x14ac:dyDescent="0.3">
      <c r="A455" s="18" t="s">
        <v>15</v>
      </c>
      <c r="B455" s="19" t="s">
        <v>71</v>
      </c>
      <c r="C455" s="39">
        <v>312.68600000000004</v>
      </c>
      <c r="D455" s="40">
        <v>44837</v>
      </c>
    </row>
    <row r="456" spans="1:4" ht="31.2" x14ac:dyDescent="0.3">
      <c r="A456" s="18" t="s">
        <v>12</v>
      </c>
      <c r="B456" s="19" t="s">
        <v>72</v>
      </c>
      <c r="C456" s="39">
        <v>921.15</v>
      </c>
      <c r="D456" s="40">
        <v>44845</v>
      </c>
    </row>
    <row r="457" spans="1:4" ht="31.2" x14ac:dyDescent="0.3">
      <c r="A457" s="18" t="s">
        <v>15</v>
      </c>
      <c r="B457" s="19" t="s">
        <v>42</v>
      </c>
      <c r="C457" s="39">
        <v>1387.4015999999999</v>
      </c>
      <c r="D457" s="40">
        <v>44845</v>
      </c>
    </row>
    <row r="458" spans="1:4" ht="31.2" x14ac:dyDescent="0.3">
      <c r="A458" s="18" t="s">
        <v>12</v>
      </c>
      <c r="B458" s="19" t="s">
        <v>73</v>
      </c>
      <c r="C458" s="39">
        <v>185.44</v>
      </c>
      <c r="D458" s="40">
        <v>44846</v>
      </c>
    </row>
    <row r="459" spans="1:4" ht="31.2" x14ac:dyDescent="0.3">
      <c r="A459" s="18" t="s">
        <v>12</v>
      </c>
      <c r="B459" s="19" t="s">
        <v>74</v>
      </c>
      <c r="C459" s="39">
        <v>219.6</v>
      </c>
      <c r="D459" s="40">
        <v>44846</v>
      </c>
    </row>
    <row r="460" spans="1:4" ht="31.2" x14ac:dyDescent="0.3">
      <c r="A460" s="18" t="s">
        <v>15</v>
      </c>
      <c r="B460" s="19" t="s">
        <v>75</v>
      </c>
      <c r="C460" s="39">
        <v>1220</v>
      </c>
      <c r="D460" s="40">
        <v>44848</v>
      </c>
    </row>
    <row r="461" spans="1:4" ht="31.2" x14ac:dyDescent="0.3">
      <c r="A461" s="18" t="s">
        <v>12</v>
      </c>
      <c r="B461" s="19" t="s">
        <v>76</v>
      </c>
      <c r="C461" s="39">
        <v>375.51600000000002</v>
      </c>
      <c r="D461" s="40">
        <v>44848</v>
      </c>
    </row>
    <row r="462" spans="1:4" ht="46.8" x14ac:dyDescent="0.3">
      <c r="A462" s="18" t="s">
        <v>12</v>
      </c>
      <c r="B462" s="19" t="s">
        <v>77</v>
      </c>
      <c r="C462" s="39">
        <v>1193.1600000000001</v>
      </c>
      <c r="D462" s="40">
        <v>44848</v>
      </c>
    </row>
    <row r="463" spans="1:4" ht="62.4" x14ac:dyDescent="0.3">
      <c r="A463" s="18" t="s">
        <v>15</v>
      </c>
      <c r="B463" s="19" t="s">
        <v>78</v>
      </c>
      <c r="C463" s="39">
        <v>221.43</v>
      </c>
      <c r="D463" s="40">
        <v>44853</v>
      </c>
    </row>
    <row r="464" spans="1:4" ht="15.6" x14ac:dyDescent="0.3">
      <c r="A464" s="18" t="s">
        <v>12</v>
      </c>
      <c r="B464" s="19" t="s">
        <v>79</v>
      </c>
      <c r="C464" s="39">
        <v>2365.58</v>
      </c>
      <c r="D464" s="40">
        <v>44859</v>
      </c>
    </row>
    <row r="465" spans="1:4" ht="15.6" x14ac:dyDescent="0.3">
      <c r="A465" s="18" t="s">
        <v>15</v>
      </c>
      <c r="B465" s="19" t="s">
        <v>80</v>
      </c>
      <c r="C465" s="39">
        <v>516.1576</v>
      </c>
      <c r="D465" s="40">
        <v>44861</v>
      </c>
    </row>
    <row r="466" spans="1:4" ht="31.2" x14ac:dyDescent="0.3">
      <c r="A466" s="18" t="s">
        <v>15</v>
      </c>
      <c r="B466" s="19" t="s">
        <v>81</v>
      </c>
      <c r="C466" s="39">
        <v>762.32920000000001</v>
      </c>
      <c r="D466" s="40">
        <v>27</v>
      </c>
    </row>
    <row r="467" spans="1:4" ht="15.6" x14ac:dyDescent="0.3">
      <c r="A467" s="18" t="s">
        <v>12</v>
      </c>
      <c r="B467" s="19" t="s">
        <v>82</v>
      </c>
      <c r="C467" s="39">
        <v>1171.2</v>
      </c>
      <c r="D467" s="40">
        <v>44865</v>
      </c>
    </row>
    <row r="468" spans="1:4" ht="31.2" x14ac:dyDescent="0.3">
      <c r="A468" s="18" t="s">
        <v>15</v>
      </c>
      <c r="B468" s="19" t="s">
        <v>83</v>
      </c>
      <c r="C468" s="39">
        <v>8961.6320000000014</v>
      </c>
      <c r="D468" s="40">
        <v>44865</v>
      </c>
    </row>
    <row r="469" spans="1:4" ht="15.6" x14ac:dyDescent="0.3">
      <c r="A469" s="18" t="s">
        <v>15</v>
      </c>
      <c r="B469" s="19" t="s">
        <v>84</v>
      </c>
      <c r="C469" s="39">
        <v>48.19</v>
      </c>
      <c r="D469" s="40">
        <v>44867</v>
      </c>
    </row>
    <row r="470" spans="1:4" ht="31.2" x14ac:dyDescent="0.3">
      <c r="A470" s="18" t="s">
        <v>12</v>
      </c>
      <c r="B470" s="19" t="s">
        <v>85</v>
      </c>
      <c r="C470" s="39">
        <v>189.4</v>
      </c>
      <c r="D470" s="40">
        <v>44867</v>
      </c>
    </row>
    <row r="471" spans="1:4" ht="31.2" x14ac:dyDescent="0.3">
      <c r="A471" s="18" t="s">
        <v>12</v>
      </c>
      <c r="B471" s="19" t="s">
        <v>86</v>
      </c>
      <c r="C471" s="39">
        <v>9243.2000000000007</v>
      </c>
      <c r="D471" s="40">
        <v>44867</v>
      </c>
    </row>
    <row r="472" spans="1:4" ht="46.8" x14ac:dyDescent="0.3">
      <c r="A472" s="18" t="s">
        <v>15</v>
      </c>
      <c r="B472" s="19" t="s">
        <v>87</v>
      </c>
      <c r="C472" s="39">
        <v>197.64</v>
      </c>
      <c r="D472" s="40">
        <v>44867</v>
      </c>
    </row>
    <row r="473" spans="1:4" ht="31.2" x14ac:dyDescent="0.3">
      <c r="A473" s="18" t="s">
        <v>15</v>
      </c>
      <c r="B473" s="19" t="s">
        <v>88</v>
      </c>
      <c r="C473" s="39">
        <v>6697.8</v>
      </c>
      <c r="D473" s="40">
        <v>44867</v>
      </c>
    </row>
    <row r="474" spans="1:4" ht="15.6" x14ac:dyDescent="0.3">
      <c r="A474" s="18" t="s">
        <v>15</v>
      </c>
      <c r="B474" s="19" t="s">
        <v>89</v>
      </c>
      <c r="C474" s="39">
        <v>2992.9039999999995</v>
      </c>
      <c r="D474" s="40">
        <v>44869</v>
      </c>
    </row>
    <row r="475" spans="1:4" ht="15.6" x14ac:dyDescent="0.3">
      <c r="A475" s="18" t="s">
        <v>15</v>
      </c>
      <c r="B475" s="19" t="s">
        <v>90</v>
      </c>
      <c r="C475" s="39">
        <v>384.3</v>
      </c>
      <c r="D475" s="40">
        <v>44869</v>
      </c>
    </row>
    <row r="476" spans="1:4" ht="31.2" x14ac:dyDescent="0.3">
      <c r="A476" s="18" t="s">
        <v>15</v>
      </c>
      <c r="B476" s="19" t="s">
        <v>91</v>
      </c>
      <c r="C476" s="39">
        <v>186.00120000000001</v>
      </c>
      <c r="D476" s="40">
        <v>44872</v>
      </c>
    </row>
    <row r="477" spans="1:4" ht="15.6" x14ac:dyDescent="0.3">
      <c r="A477" s="18" t="s">
        <v>15</v>
      </c>
      <c r="B477" s="19" t="s">
        <v>65</v>
      </c>
      <c r="C477" s="39">
        <v>3733.2</v>
      </c>
      <c r="D477" s="40">
        <v>44873</v>
      </c>
    </row>
    <row r="478" spans="1:4" ht="15.6" x14ac:dyDescent="0.3">
      <c r="A478" s="18" t="s">
        <v>15</v>
      </c>
      <c r="B478" s="19" t="s">
        <v>92</v>
      </c>
      <c r="C478" s="39">
        <v>2974.36</v>
      </c>
      <c r="D478" s="40">
        <v>44873</v>
      </c>
    </row>
    <row r="479" spans="1:4" ht="46.8" x14ac:dyDescent="0.3">
      <c r="A479" s="18" t="s">
        <v>12</v>
      </c>
      <c r="B479" s="19" t="s">
        <v>93</v>
      </c>
      <c r="C479" s="39">
        <v>109.8</v>
      </c>
      <c r="D479" s="40">
        <v>44880</v>
      </c>
    </row>
    <row r="480" spans="1:4" ht="15.6" x14ac:dyDescent="0.3">
      <c r="A480" s="18" t="s">
        <v>12</v>
      </c>
      <c r="B480" s="19" t="s">
        <v>94</v>
      </c>
      <c r="C480" s="39">
        <v>3103.1188000000002</v>
      </c>
      <c r="D480" s="40">
        <v>44880</v>
      </c>
    </row>
    <row r="481" spans="1:4" ht="15.6" x14ac:dyDescent="0.3">
      <c r="A481" s="18" t="s">
        <v>15</v>
      </c>
      <c r="B481" s="19" t="s">
        <v>95</v>
      </c>
      <c r="C481" s="39">
        <v>366</v>
      </c>
      <c r="D481" s="40">
        <v>44880</v>
      </c>
    </row>
    <row r="482" spans="1:4" ht="31.2" x14ac:dyDescent="0.3">
      <c r="A482" s="18" t="s">
        <v>12</v>
      </c>
      <c r="B482" s="19" t="s">
        <v>96</v>
      </c>
      <c r="C482" s="39">
        <v>4282.2</v>
      </c>
      <c r="D482" s="40">
        <v>44881</v>
      </c>
    </row>
    <row r="483" spans="1:4" ht="31.2" x14ac:dyDescent="0.3">
      <c r="A483" s="18" t="s">
        <v>15</v>
      </c>
      <c r="B483" s="20" t="s">
        <v>97</v>
      </c>
      <c r="C483" s="39">
        <v>219.6</v>
      </c>
      <c r="D483" s="40">
        <v>44882</v>
      </c>
    </row>
    <row r="484" spans="1:4" ht="46.8" x14ac:dyDescent="0.3">
      <c r="A484" s="18" t="s">
        <v>12</v>
      </c>
      <c r="B484" s="19" t="s">
        <v>98</v>
      </c>
      <c r="C484" s="39">
        <v>2196</v>
      </c>
      <c r="D484" s="40">
        <v>44886</v>
      </c>
    </row>
    <row r="485" spans="1:4" ht="15.6" x14ac:dyDescent="0.3">
      <c r="A485" s="18" t="s">
        <v>15</v>
      </c>
      <c r="B485" s="19" t="s">
        <v>99</v>
      </c>
      <c r="C485" s="39">
        <v>2830.4</v>
      </c>
      <c r="D485" s="40">
        <v>44886</v>
      </c>
    </row>
    <row r="486" spans="1:4" ht="31.2" x14ac:dyDescent="0.3">
      <c r="A486" s="18" t="s">
        <v>15</v>
      </c>
      <c r="B486" s="19" t="s">
        <v>100</v>
      </c>
      <c r="C486" s="39">
        <v>437.98</v>
      </c>
      <c r="D486" s="40">
        <v>44887</v>
      </c>
    </row>
    <row r="487" spans="1:4" ht="15.6" x14ac:dyDescent="0.3">
      <c r="A487" s="18" t="s">
        <v>15</v>
      </c>
      <c r="B487" s="19" t="s">
        <v>101</v>
      </c>
      <c r="C487" s="39">
        <v>2681.4320000000002</v>
      </c>
      <c r="D487" s="40">
        <v>44888</v>
      </c>
    </row>
    <row r="488" spans="1:4" ht="31.2" x14ac:dyDescent="0.3">
      <c r="A488" s="18" t="s">
        <v>15</v>
      </c>
      <c r="B488" s="19" t="s">
        <v>102</v>
      </c>
      <c r="C488" s="39">
        <v>12175.6</v>
      </c>
      <c r="D488" s="40">
        <v>44888</v>
      </c>
    </row>
    <row r="489" spans="1:4" ht="15.6" x14ac:dyDescent="0.3">
      <c r="A489" s="18" t="s">
        <v>15</v>
      </c>
      <c r="B489" s="19" t="s">
        <v>103</v>
      </c>
      <c r="C489" s="39">
        <v>3457.48</v>
      </c>
      <c r="D489" s="40">
        <v>44888</v>
      </c>
    </row>
    <row r="490" spans="1:4" ht="31.2" x14ac:dyDescent="0.3">
      <c r="A490" s="18" t="s">
        <v>15</v>
      </c>
      <c r="B490" s="19" t="s">
        <v>104</v>
      </c>
      <c r="C490" s="39">
        <v>5036.16</v>
      </c>
      <c r="D490" s="40">
        <v>44888</v>
      </c>
    </row>
    <row r="491" spans="1:4" ht="15.6" x14ac:dyDescent="0.3">
      <c r="A491" s="18" t="s">
        <v>15</v>
      </c>
      <c r="B491" s="19" t="s">
        <v>105</v>
      </c>
      <c r="C491" s="39">
        <v>5839.7984000000006</v>
      </c>
      <c r="D491" s="40">
        <v>44888</v>
      </c>
    </row>
    <row r="492" spans="1:4" ht="46.8" x14ac:dyDescent="0.3">
      <c r="A492" s="18" t="s">
        <v>15</v>
      </c>
      <c r="B492" s="19" t="s">
        <v>106</v>
      </c>
      <c r="C492" s="39">
        <v>239.12</v>
      </c>
      <c r="D492" s="40">
        <v>44889</v>
      </c>
    </row>
    <row r="493" spans="1:4" ht="15.6" x14ac:dyDescent="0.3">
      <c r="A493" s="18" t="s">
        <v>15</v>
      </c>
      <c r="B493" s="19" t="s">
        <v>107</v>
      </c>
      <c r="C493" s="39">
        <v>2662.1619999999998</v>
      </c>
      <c r="D493" s="40">
        <v>44890</v>
      </c>
    </row>
    <row r="494" spans="1:4" ht="31.2" x14ac:dyDescent="0.3">
      <c r="A494" s="18" t="s">
        <v>15</v>
      </c>
      <c r="B494" s="19" t="s">
        <v>108</v>
      </c>
      <c r="C494" s="39">
        <v>3687.9380000000001</v>
      </c>
      <c r="D494" s="40">
        <v>44890</v>
      </c>
    </row>
    <row r="495" spans="1:4" ht="31.2" x14ac:dyDescent="0.3">
      <c r="A495" s="18" t="s">
        <v>15</v>
      </c>
      <c r="B495" s="19" t="s">
        <v>109</v>
      </c>
      <c r="C495" s="39">
        <v>3933.2799999999997</v>
      </c>
      <c r="D495" s="40">
        <v>44890</v>
      </c>
    </row>
    <row r="496" spans="1:4" ht="31.2" x14ac:dyDescent="0.3">
      <c r="A496" s="18" t="s">
        <v>15</v>
      </c>
      <c r="B496" s="19" t="s">
        <v>110</v>
      </c>
      <c r="C496" s="39">
        <v>439.2</v>
      </c>
      <c r="D496" s="40">
        <v>44890</v>
      </c>
    </row>
    <row r="497" spans="1:4" ht="15.6" x14ac:dyDescent="0.3">
      <c r="A497" s="18" t="s">
        <v>12</v>
      </c>
      <c r="B497" s="19" t="s">
        <v>111</v>
      </c>
      <c r="C497" s="39">
        <v>1023.4702</v>
      </c>
      <c r="D497" s="40">
        <v>44894</v>
      </c>
    </row>
    <row r="498" spans="1:4" ht="31.2" x14ac:dyDescent="0.3">
      <c r="A498" s="18" t="s">
        <v>12</v>
      </c>
      <c r="B498" s="19" t="s">
        <v>112</v>
      </c>
      <c r="C498" s="39">
        <v>7869</v>
      </c>
      <c r="D498" s="40">
        <v>44894</v>
      </c>
    </row>
    <row r="499" spans="1:4" ht="15.6" x14ac:dyDescent="0.3">
      <c r="A499" s="18" t="s">
        <v>12</v>
      </c>
      <c r="B499" s="19" t="s">
        <v>113</v>
      </c>
      <c r="C499" s="39">
        <v>2434.8516</v>
      </c>
      <c r="D499" s="40">
        <v>44895</v>
      </c>
    </row>
    <row r="500" spans="1:4" ht="31.2" x14ac:dyDescent="0.3">
      <c r="A500" s="18" t="s">
        <v>12</v>
      </c>
      <c r="B500" s="19" t="s">
        <v>114</v>
      </c>
      <c r="C500" s="39">
        <v>15969.8</v>
      </c>
      <c r="D500" s="40">
        <v>44897</v>
      </c>
    </row>
    <row r="501" spans="1:4" ht="15.6" x14ac:dyDescent="0.3">
      <c r="A501" s="18" t="s">
        <v>15</v>
      </c>
      <c r="B501" s="19" t="s">
        <v>115</v>
      </c>
      <c r="C501" s="39">
        <v>991.37200000000007</v>
      </c>
      <c r="D501" s="40">
        <v>44900</v>
      </c>
    </row>
    <row r="502" spans="1:4" ht="15.6" x14ac:dyDescent="0.3">
      <c r="A502" s="18" t="s">
        <v>15</v>
      </c>
      <c r="B502" s="19" t="s">
        <v>116</v>
      </c>
      <c r="C502" s="39">
        <v>5307.3782000000001</v>
      </c>
      <c r="D502" s="40">
        <v>44900</v>
      </c>
    </row>
    <row r="503" spans="1:4" ht="62.4" x14ac:dyDescent="0.3">
      <c r="A503" s="18" t="s">
        <v>12</v>
      </c>
      <c r="B503" s="19" t="s">
        <v>117</v>
      </c>
      <c r="C503" s="39">
        <v>899.99400000000003</v>
      </c>
      <c r="D503" s="40">
        <v>44900</v>
      </c>
    </row>
    <row r="504" spans="1:4" ht="15.6" x14ac:dyDescent="0.3">
      <c r="A504" s="18" t="s">
        <v>12</v>
      </c>
      <c r="B504" s="19" t="s">
        <v>118</v>
      </c>
      <c r="C504" s="39">
        <v>1229.6258</v>
      </c>
      <c r="D504" s="40">
        <v>44900</v>
      </c>
    </row>
    <row r="505" spans="1:4" ht="31.2" x14ac:dyDescent="0.3">
      <c r="A505" s="18" t="s">
        <v>15</v>
      </c>
      <c r="B505" s="19" t="s">
        <v>119</v>
      </c>
      <c r="C505" s="39">
        <v>3284.1328000000003</v>
      </c>
      <c r="D505" s="40">
        <v>44901</v>
      </c>
    </row>
    <row r="506" spans="1:4" ht="62.4" x14ac:dyDescent="0.3">
      <c r="A506" s="18" t="s">
        <v>12</v>
      </c>
      <c r="B506" s="19" t="s">
        <v>120</v>
      </c>
      <c r="C506" s="39">
        <v>549</v>
      </c>
      <c r="D506" s="40">
        <v>44901</v>
      </c>
    </row>
    <row r="507" spans="1:4" ht="15.6" x14ac:dyDescent="0.3">
      <c r="A507" s="18" t="s">
        <v>15</v>
      </c>
      <c r="B507" s="19" t="s">
        <v>121</v>
      </c>
      <c r="C507" s="39">
        <v>2146.3703999999998</v>
      </c>
      <c r="D507" s="40">
        <v>44907</v>
      </c>
    </row>
    <row r="508" spans="1:4" ht="31.2" x14ac:dyDescent="0.3">
      <c r="A508" s="18" t="s">
        <v>12</v>
      </c>
      <c r="B508" s="19" t="s">
        <v>122</v>
      </c>
      <c r="C508" s="39">
        <v>536.79999999999995</v>
      </c>
      <c r="D508" s="40">
        <v>44907</v>
      </c>
    </row>
    <row r="509" spans="1:4" ht="15.6" x14ac:dyDescent="0.3">
      <c r="A509" s="18" t="s">
        <v>12</v>
      </c>
      <c r="B509" s="19" t="s">
        <v>123</v>
      </c>
      <c r="C509" s="39">
        <v>717.36</v>
      </c>
      <c r="D509" s="40">
        <v>44908</v>
      </c>
    </row>
    <row r="510" spans="1:4" ht="15.6" x14ac:dyDescent="0.3">
      <c r="A510" s="18" t="s">
        <v>12</v>
      </c>
      <c r="B510" s="19" t="s">
        <v>124</v>
      </c>
      <c r="C510" s="39">
        <v>717.36</v>
      </c>
      <c r="D510" s="40">
        <v>44908</v>
      </c>
    </row>
    <row r="511" spans="1:4" ht="15.6" x14ac:dyDescent="0.3">
      <c r="A511" s="18" t="s">
        <v>12</v>
      </c>
      <c r="B511" s="19" t="s">
        <v>125</v>
      </c>
      <c r="C511" s="39">
        <v>1368.38</v>
      </c>
      <c r="D511" s="40">
        <v>44909</v>
      </c>
    </row>
    <row r="512" spans="1:4" ht="31.2" x14ac:dyDescent="0.3">
      <c r="A512" s="18" t="s">
        <v>15</v>
      </c>
      <c r="B512" s="19" t="s">
        <v>126</v>
      </c>
      <c r="C512" s="39">
        <v>1000.4</v>
      </c>
      <c r="D512" s="40">
        <v>44911</v>
      </c>
    </row>
    <row r="513" spans="1:4" ht="46.8" x14ac:dyDescent="0.3">
      <c r="A513" s="18" t="s">
        <v>12</v>
      </c>
      <c r="B513" s="19" t="s">
        <v>127</v>
      </c>
      <c r="C513" s="39">
        <v>5429</v>
      </c>
      <c r="D513" s="40">
        <v>44914</v>
      </c>
    </row>
    <row r="514" spans="1:4" ht="15.6" x14ac:dyDescent="0.3">
      <c r="A514" s="18" t="s">
        <v>15</v>
      </c>
      <c r="B514" s="19" t="s">
        <v>128</v>
      </c>
      <c r="C514" s="39">
        <v>9567.5815999999995</v>
      </c>
      <c r="D514" s="40">
        <v>44914</v>
      </c>
    </row>
    <row r="515" spans="1:4" ht="31.2" x14ac:dyDescent="0.3">
      <c r="A515" s="18" t="s">
        <v>15</v>
      </c>
      <c r="B515" s="19" t="s">
        <v>129</v>
      </c>
      <c r="C515" s="39">
        <v>3602.7000000000003</v>
      </c>
      <c r="D515" s="40">
        <v>44914</v>
      </c>
    </row>
    <row r="516" spans="1:4" ht="31.2" x14ac:dyDescent="0.3">
      <c r="A516" s="18" t="s">
        <v>12</v>
      </c>
      <c r="B516" s="19" t="s">
        <v>130</v>
      </c>
      <c r="C516" s="39">
        <v>2500</v>
      </c>
      <c r="D516" s="40">
        <v>44915</v>
      </c>
    </row>
    <row r="517" spans="1:4" ht="62.4" x14ac:dyDescent="0.3">
      <c r="A517" s="18" t="s">
        <v>12</v>
      </c>
      <c r="B517" s="19" t="s">
        <v>131</v>
      </c>
      <c r="C517" s="39">
        <v>91.5</v>
      </c>
      <c r="D517" s="40">
        <v>44915</v>
      </c>
    </row>
    <row r="518" spans="1:4" ht="46.8" x14ac:dyDescent="0.3">
      <c r="A518" s="18" t="s">
        <v>12</v>
      </c>
      <c r="B518" s="21" t="s">
        <v>132</v>
      </c>
      <c r="C518" s="39">
        <v>580.72</v>
      </c>
      <c r="D518" s="40">
        <v>44916</v>
      </c>
    </row>
    <row r="519" spans="1:4" ht="31.2" x14ac:dyDescent="0.3">
      <c r="A519" s="18" t="s">
        <v>15</v>
      </c>
      <c r="B519" s="19" t="s">
        <v>133</v>
      </c>
      <c r="C519" s="39">
        <v>1583.2062000000001</v>
      </c>
      <c r="D519" s="40">
        <v>44923</v>
      </c>
    </row>
    <row r="520" spans="1:4" ht="46.8" x14ac:dyDescent="0.3">
      <c r="A520" s="18" t="s">
        <v>15</v>
      </c>
      <c r="B520" s="19" t="s">
        <v>134</v>
      </c>
      <c r="C520" s="39">
        <v>6100</v>
      </c>
      <c r="D520" s="40">
        <v>44923</v>
      </c>
    </row>
    <row r="521" spans="1:4" ht="27" customHeight="1" x14ac:dyDescent="0.3">
      <c r="A521" s="26" t="s">
        <v>1451</v>
      </c>
      <c r="B521" s="26"/>
      <c r="C521" s="26"/>
      <c r="D521" s="26"/>
    </row>
    <row r="522" spans="1:4" ht="31.2" x14ac:dyDescent="0.3">
      <c r="A522" s="9" t="s">
        <v>1162</v>
      </c>
      <c r="B522" s="9" t="s">
        <v>1218</v>
      </c>
      <c r="C522" s="10">
        <v>3000</v>
      </c>
      <c r="D522" s="9" t="s">
        <v>1219</v>
      </c>
    </row>
    <row r="523" spans="1:4" ht="31.2" x14ac:dyDescent="0.3">
      <c r="A523" s="11" t="s">
        <v>1220</v>
      </c>
      <c r="B523" s="9" t="s">
        <v>1221</v>
      </c>
      <c r="C523" s="10">
        <v>1565.83</v>
      </c>
      <c r="D523" s="9" t="s">
        <v>1222</v>
      </c>
    </row>
    <row r="524" spans="1:4" ht="31.2" x14ac:dyDescent="0.3">
      <c r="A524" s="9" t="s">
        <v>1220</v>
      </c>
      <c r="B524" s="9" t="s">
        <v>1223</v>
      </c>
      <c r="C524" s="10">
        <v>1200</v>
      </c>
      <c r="D524" s="9" t="s">
        <v>1224</v>
      </c>
    </row>
    <row r="525" spans="1:4" ht="15.6" x14ac:dyDescent="0.3">
      <c r="A525" s="9" t="s">
        <v>1220</v>
      </c>
      <c r="B525" s="9" t="s">
        <v>1225</v>
      </c>
      <c r="C525" s="10">
        <v>170</v>
      </c>
      <c r="D525" s="9" t="s">
        <v>1226</v>
      </c>
    </row>
    <row r="526" spans="1:4" ht="31.2" x14ac:dyDescent="0.3">
      <c r="A526" s="9" t="s">
        <v>1220</v>
      </c>
      <c r="B526" s="9" t="s">
        <v>1227</v>
      </c>
      <c r="C526" s="10">
        <v>30000</v>
      </c>
      <c r="D526" s="9" t="s">
        <v>1228</v>
      </c>
    </row>
    <row r="527" spans="1:4" ht="31.2" x14ac:dyDescent="0.3">
      <c r="A527" s="9" t="s">
        <v>1162</v>
      </c>
      <c r="B527" s="9" t="s">
        <v>1229</v>
      </c>
      <c r="C527" s="10">
        <v>4075</v>
      </c>
      <c r="D527" s="9" t="s">
        <v>1230</v>
      </c>
    </row>
    <row r="528" spans="1:4" ht="15.6" x14ac:dyDescent="0.3">
      <c r="A528" s="9" t="s">
        <v>1220</v>
      </c>
      <c r="B528" s="9" t="s">
        <v>1231</v>
      </c>
      <c r="C528" s="10">
        <v>50</v>
      </c>
      <c r="D528" s="9" t="s">
        <v>1232</v>
      </c>
    </row>
    <row r="529" spans="1:4" ht="15.6" x14ac:dyDescent="0.3">
      <c r="A529" s="9" t="s">
        <v>1220</v>
      </c>
      <c r="B529" s="9" t="s">
        <v>1233</v>
      </c>
      <c r="C529" s="10">
        <v>600</v>
      </c>
      <c r="D529" s="9" t="s">
        <v>1234</v>
      </c>
    </row>
    <row r="530" spans="1:4" ht="31.2" x14ac:dyDescent="0.3">
      <c r="A530" s="9" t="s">
        <v>1220</v>
      </c>
      <c r="B530" s="9" t="s">
        <v>1235</v>
      </c>
      <c r="C530" s="10">
        <v>750</v>
      </c>
      <c r="D530" s="9" t="s">
        <v>1236</v>
      </c>
    </row>
    <row r="531" spans="1:4" ht="31.2" x14ac:dyDescent="0.3">
      <c r="A531" s="9" t="s">
        <v>1220</v>
      </c>
      <c r="B531" s="9" t="s">
        <v>1237</v>
      </c>
      <c r="C531" s="10">
        <v>597.14</v>
      </c>
      <c r="D531" s="9" t="s">
        <v>1238</v>
      </c>
    </row>
    <row r="532" spans="1:4" ht="31.2" x14ac:dyDescent="0.3">
      <c r="A532" s="9" t="s">
        <v>1220</v>
      </c>
      <c r="B532" s="9" t="s">
        <v>1239</v>
      </c>
      <c r="C532" s="10">
        <v>9900</v>
      </c>
      <c r="D532" s="9" t="s">
        <v>1240</v>
      </c>
    </row>
    <row r="533" spans="1:4" ht="31.2" x14ac:dyDescent="0.3">
      <c r="A533" s="9" t="s">
        <v>1162</v>
      </c>
      <c r="B533" s="9" t="s">
        <v>1241</v>
      </c>
      <c r="C533" s="10">
        <v>7000</v>
      </c>
      <c r="D533" s="9" t="s">
        <v>1242</v>
      </c>
    </row>
    <row r="534" spans="1:4" ht="31.2" x14ac:dyDescent="0.3">
      <c r="A534" s="9" t="s">
        <v>1220</v>
      </c>
      <c r="B534" s="9" t="s">
        <v>1243</v>
      </c>
      <c r="C534" s="10">
        <v>1065</v>
      </c>
      <c r="D534" s="9" t="s">
        <v>1244</v>
      </c>
    </row>
    <row r="535" spans="1:4" ht="31.2" x14ac:dyDescent="0.3">
      <c r="A535" s="9" t="s">
        <v>8</v>
      </c>
      <c r="B535" s="9" t="s">
        <v>1245</v>
      </c>
      <c r="C535" s="10">
        <v>225</v>
      </c>
      <c r="D535" s="9" t="s">
        <v>1246</v>
      </c>
    </row>
    <row r="536" spans="1:4" ht="31.2" x14ac:dyDescent="0.3">
      <c r="A536" s="9" t="s">
        <v>8</v>
      </c>
      <c r="B536" s="9" t="s">
        <v>1247</v>
      </c>
      <c r="C536" s="10">
        <v>399</v>
      </c>
      <c r="D536" s="9" t="s">
        <v>1248</v>
      </c>
    </row>
    <row r="537" spans="1:4" ht="31.2" x14ac:dyDescent="0.3">
      <c r="A537" s="9" t="s">
        <v>8</v>
      </c>
      <c r="B537" s="9" t="s">
        <v>1249</v>
      </c>
      <c r="C537" s="10">
        <v>380.07</v>
      </c>
      <c r="D537" s="9" t="s">
        <v>1250</v>
      </c>
    </row>
    <row r="538" spans="1:4" ht="31.2" x14ac:dyDescent="0.3">
      <c r="A538" s="9" t="s">
        <v>1162</v>
      </c>
      <c r="B538" s="9" t="s">
        <v>1251</v>
      </c>
      <c r="C538" s="10">
        <v>1610</v>
      </c>
      <c r="D538" s="9" t="s">
        <v>1252</v>
      </c>
    </row>
    <row r="539" spans="1:4" ht="31.2" x14ac:dyDescent="0.3">
      <c r="A539" s="9" t="s">
        <v>8</v>
      </c>
      <c r="B539" s="9" t="s">
        <v>1253</v>
      </c>
      <c r="C539" s="10">
        <v>300</v>
      </c>
      <c r="D539" s="9" t="s">
        <v>1254</v>
      </c>
    </row>
    <row r="540" spans="1:4" ht="31.2" x14ac:dyDescent="0.3">
      <c r="A540" s="9" t="s">
        <v>1220</v>
      </c>
      <c r="B540" s="9" t="s">
        <v>1255</v>
      </c>
      <c r="C540" s="10">
        <v>20000</v>
      </c>
      <c r="D540" s="9" t="s">
        <v>1256</v>
      </c>
    </row>
    <row r="541" spans="1:4" ht="31.2" x14ac:dyDescent="0.3">
      <c r="A541" s="9" t="s">
        <v>8</v>
      </c>
      <c r="B541" s="9" t="s">
        <v>1257</v>
      </c>
      <c r="C541" s="10">
        <v>230</v>
      </c>
      <c r="D541" s="9" t="s">
        <v>1258</v>
      </c>
    </row>
    <row r="542" spans="1:4" ht="15.6" x14ac:dyDescent="0.3">
      <c r="A542" s="9" t="s">
        <v>1162</v>
      </c>
      <c r="B542" s="9" t="s">
        <v>1259</v>
      </c>
      <c r="C542" s="10">
        <v>3500</v>
      </c>
      <c r="D542" s="9" t="s">
        <v>1260</v>
      </c>
    </row>
    <row r="543" spans="1:4" ht="31.2" x14ac:dyDescent="0.3">
      <c r="A543" s="9" t="s">
        <v>1162</v>
      </c>
      <c r="B543" s="9" t="s">
        <v>1261</v>
      </c>
      <c r="C543" s="10">
        <v>16000</v>
      </c>
      <c r="D543" s="9" t="s">
        <v>1262</v>
      </c>
    </row>
    <row r="544" spans="1:4" ht="31.2" x14ac:dyDescent="0.3">
      <c r="A544" s="9" t="s">
        <v>8</v>
      </c>
      <c r="B544" s="9" t="s">
        <v>1263</v>
      </c>
      <c r="C544" s="10">
        <v>123.16</v>
      </c>
      <c r="D544" s="9" t="s">
        <v>1264</v>
      </c>
    </row>
    <row r="545" spans="1:4" ht="46.8" x14ac:dyDescent="0.3">
      <c r="A545" s="9" t="s">
        <v>1162</v>
      </c>
      <c r="B545" s="9" t="s">
        <v>1265</v>
      </c>
      <c r="C545" s="10">
        <v>6840</v>
      </c>
      <c r="D545" s="9" t="s">
        <v>1266</v>
      </c>
    </row>
    <row r="546" spans="1:4" ht="31.2" x14ac:dyDescent="0.3">
      <c r="A546" s="9" t="s">
        <v>8</v>
      </c>
      <c r="B546" s="9" t="s">
        <v>1267</v>
      </c>
      <c r="C546" s="10">
        <v>1551.17</v>
      </c>
      <c r="D546" s="9" t="s">
        <v>1268</v>
      </c>
    </row>
    <row r="547" spans="1:4" ht="15.6" x14ac:dyDescent="0.3">
      <c r="A547" s="9" t="s">
        <v>1162</v>
      </c>
      <c r="B547" s="9" t="s">
        <v>1269</v>
      </c>
      <c r="C547" s="10">
        <v>20000</v>
      </c>
      <c r="D547" s="9" t="s">
        <v>1270</v>
      </c>
    </row>
    <row r="548" spans="1:4" ht="31.2" x14ac:dyDescent="0.3">
      <c r="A548" s="9" t="s">
        <v>8</v>
      </c>
      <c r="B548" s="9" t="s">
        <v>1271</v>
      </c>
      <c r="C548" s="10">
        <v>600</v>
      </c>
      <c r="D548" s="9" t="s">
        <v>1272</v>
      </c>
    </row>
    <row r="549" spans="1:4" ht="31.2" x14ac:dyDescent="0.3">
      <c r="A549" s="9" t="s">
        <v>1220</v>
      </c>
      <c r="B549" s="9" t="s">
        <v>1273</v>
      </c>
      <c r="C549" s="10">
        <v>1930</v>
      </c>
      <c r="D549" s="9" t="s">
        <v>1274</v>
      </c>
    </row>
    <row r="550" spans="1:4" ht="31.2" x14ac:dyDescent="0.3">
      <c r="A550" s="9" t="s">
        <v>1162</v>
      </c>
      <c r="B550" s="9" t="s">
        <v>1275</v>
      </c>
      <c r="C550" s="10">
        <v>2220.3000000000002</v>
      </c>
      <c r="D550" s="9" t="s">
        <v>1276</v>
      </c>
    </row>
    <row r="551" spans="1:4" ht="46.8" x14ac:dyDescent="0.3">
      <c r="A551" s="9" t="s">
        <v>1156</v>
      </c>
      <c r="B551" s="9" t="s">
        <v>1277</v>
      </c>
      <c r="C551" s="10">
        <v>17825.04</v>
      </c>
      <c r="D551" s="9" t="s">
        <v>1278</v>
      </c>
    </row>
    <row r="552" spans="1:4" ht="31.2" x14ac:dyDescent="0.3">
      <c r="A552" s="9" t="s">
        <v>8</v>
      </c>
      <c r="B552" s="9" t="s">
        <v>1279</v>
      </c>
      <c r="C552" s="10">
        <v>683.78</v>
      </c>
      <c r="D552" s="9" t="s">
        <v>1280</v>
      </c>
    </row>
    <row r="553" spans="1:4" ht="31.2" x14ac:dyDescent="0.3">
      <c r="A553" s="9" t="s">
        <v>1162</v>
      </c>
      <c r="B553" s="9" t="s">
        <v>1281</v>
      </c>
      <c r="C553" s="10">
        <v>1785</v>
      </c>
      <c r="D553" s="9" t="s">
        <v>1282</v>
      </c>
    </row>
    <row r="554" spans="1:4" ht="31.2" x14ac:dyDescent="0.3">
      <c r="A554" s="9" t="s">
        <v>1162</v>
      </c>
      <c r="B554" s="9" t="s">
        <v>1283</v>
      </c>
      <c r="C554" s="10">
        <v>68600</v>
      </c>
      <c r="D554" s="9" t="s">
        <v>1284</v>
      </c>
    </row>
    <row r="555" spans="1:4" ht="31.2" x14ac:dyDescent="0.3">
      <c r="A555" s="9" t="s">
        <v>1162</v>
      </c>
      <c r="B555" s="9" t="s">
        <v>1285</v>
      </c>
      <c r="C555" s="10">
        <v>2659.5</v>
      </c>
      <c r="D555" s="9" t="s">
        <v>1286</v>
      </c>
    </row>
    <row r="556" spans="1:4" ht="31.2" x14ac:dyDescent="0.3">
      <c r="A556" s="9" t="s">
        <v>1162</v>
      </c>
      <c r="B556" s="9" t="s">
        <v>1287</v>
      </c>
      <c r="C556" s="10">
        <v>2527.7199999999998</v>
      </c>
      <c r="D556" s="9" t="s">
        <v>1288</v>
      </c>
    </row>
    <row r="557" spans="1:4" ht="31.2" x14ac:dyDescent="0.3">
      <c r="A557" s="9" t="s">
        <v>8</v>
      </c>
      <c r="B557" s="9" t="s">
        <v>1289</v>
      </c>
      <c r="C557" s="10">
        <v>1604.36</v>
      </c>
      <c r="D557" s="9" t="s">
        <v>1290</v>
      </c>
    </row>
    <row r="558" spans="1:4" ht="31.2" x14ac:dyDescent="0.3">
      <c r="A558" s="9" t="s">
        <v>8</v>
      </c>
      <c r="B558" s="9" t="s">
        <v>1291</v>
      </c>
      <c r="C558" s="10">
        <v>278.25</v>
      </c>
      <c r="D558" s="9" t="s">
        <v>1292</v>
      </c>
    </row>
    <row r="559" spans="1:4" ht="31.2" x14ac:dyDescent="0.3">
      <c r="A559" s="9" t="s">
        <v>8</v>
      </c>
      <c r="B559" s="9" t="s">
        <v>1293</v>
      </c>
      <c r="C559" s="10">
        <v>378.4</v>
      </c>
      <c r="D559" s="9" t="s">
        <v>1294</v>
      </c>
    </row>
    <row r="560" spans="1:4" ht="31.2" x14ac:dyDescent="0.3">
      <c r="A560" s="9" t="s">
        <v>8</v>
      </c>
      <c r="B560" s="9" t="s">
        <v>1295</v>
      </c>
      <c r="C560" s="10">
        <v>1400.8</v>
      </c>
      <c r="D560" s="9" t="s">
        <v>1296</v>
      </c>
    </row>
    <row r="561" spans="1:4" ht="31.2" x14ac:dyDescent="0.3">
      <c r="A561" s="9" t="s">
        <v>1162</v>
      </c>
      <c r="B561" s="9" t="s">
        <v>1297</v>
      </c>
      <c r="C561" s="10">
        <v>16686.7</v>
      </c>
      <c r="D561" s="9" t="s">
        <v>1298</v>
      </c>
    </row>
    <row r="562" spans="1:4" ht="31.2" x14ac:dyDescent="0.3">
      <c r="A562" s="9" t="s">
        <v>1220</v>
      </c>
      <c r="B562" s="9" t="s">
        <v>1299</v>
      </c>
      <c r="C562" s="10">
        <v>3800</v>
      </c>
      <c r="D562" s="9" t="s">
        <v>1300</v>
      </c>
    </row>
    <row r="563" spans="1:4" ht="31.2" x14ac:dyDescent="0.3">
      <c r="A563" s="9" t="s">
        <v>8</v>
      </c>
      <c r="B563" s="9" t="s">
        <v>1301</v>
      </c>
      <c r="C563" s="10">
        <v>1194.22</v>
      </c>
      <c r="D563" s="9" t="s">
        <v>1302</v>
      </c>
    </row>
    <row r="564" spans="1:4" ht="31.2" x14ac:dyDescent="0.3">
      <c r="A564" s="9" t="s">
        <v>8</v>
      </c>
      <c r="B564" s="9" t="s">
        <v>1303</v>
      </c>
      <c r="C564" s="10">
        <v>132.59</v>
      </c>
      <c r="D564" s="9" t="s">
        <v>1304</v>
      </c>
    </row>
    <row r="565" spans="1:4" ht="31.2" x14ac:dyDescent="0.3">
      <c r="A565" s="9" t="s">
        <v>1220</v>
      </c>
      <c r="B565" s="9" t="s">
        <v>1305</v>
      </c>
      <c r="C565" s="10">
        <v>110</v>
      </c>
      <c r="D565" s="9" t="s">
        <v>1306</v>
      </c>
    </row>
    <row r="566" spans="1:4" ht="31.2" x14ac:dyDescent="0.3">
      <c r="A566" s="9" t="s">
        <v>1162</v>
      </c>
      <c r="B566" s="9" t="s">
        <v>1307</v>
      </c>
      <c r="C566" s="10">
        <v>19648</v>
      </c>
      <c r="D566" s="9" t="s">
        <v>1308</v>
      </c>
    </row>
    <row r="567" spans="1:4" ht="31.2" x14ac:dyDescent="0.3">
      <c r="A567" s="9" t="s">
        <v>1162</v>
      </c>
      <c r="B567" s="9" t="s">
        <v>1309</v>
      </c>
      <c r="C567" s="10">
        <v>5340.99</v>
      </c>
      <c r="D567" s="9" t="s">
        <v>1310</v>
      </c>
    </row>
    <row r="568" spans="1:4" ht="31.2" x14ac:dyDescent="0.3">
      <c r="A568" s="9" t="s">
        <v>1162</v>
      </c>
      <c r="B568" s="9" t="s">
        <v>1311</v>
      </c>
      <c r="C568" s="10">
        <v>2765.7</v>
      </c>
      <c r="D568" s="9" t="s">
        <v>1312</v>
      </c>
    </row>
    <row r="569" spans="1:4" ht="46.8" x14ac:dyDescent="0.3">
      <c r="A569" s="9" t="s">
        <v>1162</v>
      </c>
      <c r="B569" s="9" t="s">
        <v>1313</v>
      </c>
      <c r="C569" s="10">
        <v>35610</v>
      </c>
      <c r="D569" s="9" t="s">
        <v>1314</v>
      </c>
    </row>
    <row r="570" spans="1:4" ht="46.8" x14ac:dyDescent="0.3">
      <c r="A570" s="9" t="s">
        <v>1220</v>
      </c>
      <c r="B570" s="9" t="s">
        <v>1315</v>
      </c>
      <c r="C570" s="10">
        <v>1350</v>
      </c>
      <c r="D570" s="9" t="s">
        <v>1316</v>
      </c>
    </row>
    <row r="571" spans="1:4" ht="46.8" x14ac:dyDescent="0.3">
      <c r="A571" s="9" t="s">
        <v>1162</v>
      </c>
      <c r="B571" s="9" t="s">
        <v>1317</v>
      </c>
      <c r="C571" s="10">
        <v>6450</v>
      </c>
      <c r="D571" s="9" t="s">
        <v>1318</v>
      </c>
    </row>
    <row r="572" spans="1:4" ht="46.8" x14ac:dyDescent="0.3">
      <c r="A572" s="9" t="s">
        <v>1162</v>
      </c>
      <c r="B572" s="9" t="s">
        <v>1319</v>
      </c>
      <c r="C572" s="10">
        <v>8111.8</v>
      </c>
      <c r="D572" s="9" t="s">
        <v>1320</v>
      </c>
    </row>
    <row r="573" spans="1:4" ht="46.8" x14ac:dyDescent="0.3">
      <c r="A573" s="9" t="s">
        <v>8</v>
      </c>
      <c r="B573" s="9" t="s">
        <v>1321</v>
      </c>
      <c r="C573" s="10">
        <v>1194.06</v>
      </c>
      <c r="D573" s="9" t="s">
        <v>1322</v>
      </c>
    </row>
    <row r="574" spans="1:4" ht="31.2" x14ac:dyDescent="0.3">
      <c r="A574" s="9" t="s">
        <v>1220</v>
      </c>
      <c r="B574" s="9" t="s">
        <v>1323</v>
      </c>
      <c r="C574" s="10">
        <v>1582.96</v>
      </c>
      <c r="D574" s="9" t="s">
        <v>1324</v>
      </c>
    </row>
    <row r="575" spans="1:4" ht="31.2" x14ac:dyDescent="0.3">
      <c r="A575" s="9" t="s">
        <v>1220</v>
      </c>
      <c r="B575" s="9" t="s">
        <v>1325</v>
      </c>
      <c r="C575" s="10">
        <v>315</v>
      </c>
      <c r="D575" s="9" t="s">
        <v>1326</v>
      </c>
    </row>
    <row r="576" spans="1:4" ht="15.6" x14ac:dyDescent="0.3">
      <c r="A576" s="9" t="s">
        <v>8</v>
      </c>
      <c r="B576" s="9" t="s">
        <v>1327</v>
      </c>
      <c r="C576" s="10">
        <v>1000</v>
      </c>
      <c r="D576" s="9" t="s">
        <v>1328</v>
      </c>
    </row>
    <row r="577" spans="1:4" ht="31.2" x14ac:dyDescent="0.3">
      <c r="A577" s="9" t="s">
        <v>1162</v>
      </c>
      <c r="B577" s="9" t="s">
        <v>1329</v>
      </c>
      <c r="C577" s="10">
        <v>4130</v>
      </c>
      <c r="D577" s="9" t="s">
        <v>1330</v>
      </c>
    </row>
    <row r="578" spans="1:4" ht="15.6" x14ac:dyDescent="0.3">
      <c r="A578" s="9" t="s">
        <v>1220</v>
      </c>
      <c r="B578" s="9" t="s">
        <v>1331</v>
      </c>
      <c r="C578" s="10">
        <v>3000</v>
      </c>
      <c r="D578" s="9" t="s">
        <v>1332</v>
      </c>
    </row>
    <row r="579" spans="1:4" ht="15.6" x14ac:dyDescent="0.3">
      <c r="A579" s="9" t="s">
        <v>1220</v>
      </c>
      <c r="B579" s="9" t="s">
        <v>1333</v>
      </c>
      <c r="C579" s="10">
        <v>2000</v>
      </c>
      <c r="D579" s="9" t="s">
        <v>1334</v>
      </c>
    </row>
    <row r="580" spans="1:4" ht="31.2" x14ac:dyDescent="0.3">
      <c r="A580" s="9" t="s">
        <v>1220</v>
      </c>
      <c r="B580" s="9" t="s">
        <v>1335</v>
      </c>
      <c r="C580" s="10">
        <v>10000</v>
      </c>
      <c r="D580" s="9" t="s">
        <v>1336</v>
      </c>
    </row>
    <row r="581" spans="1:4" ht="31.2" x14ac:dyDescent="0.3">
      <c r="A581" s="9" t="s">
        <v>8</v>
      </c>
      <c r="B581" s="9" t="s">
        <v>1337</v>
      </c>
      <c r="C581" s="10">
        <v>1500</v>
      </c>
      <c r="D581" s="9" t="s">
        <v>1338</v>
      </c>
    </row>
    <row r="582" spans="1:4" ht="31.2" x14ac:dyDescent="0.3">
      <c r="A582" s="9" t="s">
        <v>8</v>
      </c>
      <c r="B582" s="9" t="s">
        <v>1339</v>
      </c>
      <c r="C582" s="10">
        <v>800</v>
      </c>
      <c r="D582" s="9" t="s">
        <v>1340</v>
      </c>
    </row>
    <row r="583" spans="1:4" ht="31.2" x14ac:dyDescent="0.3">
      <c r="A583" s="9" t="s">
        <v>1162</v>
      </c>
      <c r="B583" s="9" t="s">
        <v>1341</v>
      </c>
      <c r="C583" s="10">
        <v>6437.5</v>
      </c>
      <c r="D583" s="9" t="s">
        <v>1342</v>
      </c>
    </row>
    <row r="584" spans="1:4" ht="31.2" x14ac:dyDescent="0.3">
      <c r="A584" s="9" t="s">
        <v>1220</v>
      </c>
      <c r="B584" s="9" t="s">
        <v>1343</v>
      </c>
      <c r="C584" s="10">
        <v>1391.24</v>
      </c>
      <c r="D584" s="9" t="s">
        <v>1344</v>
      </c>
    </row>
    <row r="585" spans="1:4" ht="31.2" x14ac:dyDescent="0.3">
      <c r="A585" s="9" t="s">
        <v>1220</v>
      </c>
      <c r="B585" s="9" t="s">
        <v>1345</v>
      </c>
      <c r="C585" s="10">
        <v>362</v>
      </c>
      <c r="D585" s="9" t="s">
        <v>1346</v>
      </c>
    </row>
    <row r="586" spans="1:4" ht="31.2" x14ac:dyDescent="0.3">
      <c r="A586" s="9" t="s">
        <v>1220</v>
      </c>
      <c r="B586" s="9" t="s">
        <v>1347</v>
      </c>
      <c r="C586" s="10">
        <v>400</v>
      </c>
      <c r="D586" s="9" t="s">
        <v>1348</v>
      </c>
    </row>
    <row r="587" spans="1:4" ht="31.2" x14ac:dyDescent="0.3">
      <c r="A587" s="9" t="s">
        <v>1162</v>
      </c>
      <c r="B587" s="9" t="s">
        <v>1349</v>
      </c>
      <c r="C587" s="10">
        <v>39984</v>
      </c>
      <c r="D587" s="9" t="s">
        <v>1350</v>
      </c>
    </row>
    <row r="588" spans="1:4" ht="46.8" x14ac:dyDescent="0.3">
      <c r="A588" s="9" t="s">
        <v>1220</v>
      </c>
      <c r="B588" s="9" t="s">
        <v>1351</v>
      </c>
      <c r="C588" s="10">
        <v>3000</v>
      </c>
      <c r="D588" s="9" t="s">
        <v>1352</v>
      </c>
    </row>
    <row r="589" spans="1:4" ht="31.2" x14ac:dyDescent="0.3">
      <c r="A589" s="9" t="s">
        <v>1162</v>
      </c>
      <c r="B589" s="9" t="s">
        <v>1353</v>
      </c>
      <c r="C589" s="10">
        <v>39830</v>
      </c>
      <c r="D589" s="9" t="s">
        <v>1354</v>
      </c>
    </row>
    <row r="590" spans="1:4" ht="31.2" x14ac:dyDescent="0.3">
      <c r="A590" s="9" t="s">
        <v>1220</v>
      </c>
      <c r="B590" s="9" t="s">
        <v>1355</v>
      </c>
      <c r="C590" s="10">
        <v>18900</v>
      </c>
      <c r="D590" s="9" t="s">
        <v>1356</v>
      </c>
    </row>
    <row r="591" spans="1:4" ht="31.2" x14ac:dyDescent="0.3">
      <c r="A591" s="9" t="s">
        <v>8</v>
      </c>
      <c r="B591" s="9" t="s">
        <v>1357</v>
      </c>
      <c r="C591" s="10">
        <v>2346.3000000000002</v>
      </c>
      <c r="D591" s="9" t="s">
        <v>1358</v>
      </c>
    </row>
    <row r="592" spans="1:4" ht="31.2" x14ac:dyDescent="0.3">
      <c r="A592" s="9" t="s">
        <v>1162</v>
      </c>
      <c r="B592" s="9" t="s">
        <v>1359</v>
      </c>
      <c r="C592" s="10">
        <v>12000</v>
      </c>
      <c r="D592" s="9" t="s">
        <v>1360</v>
      </c>
    </row>
    <row r="593" spans="1:4" ht="46.8" x14ac:dyDescent="0.3">
      <c r="A593" s="9" t="s">
        <v>1162</v>
      </c>
      <c r="B593" s="9" t="s">
        <v>1361</v>
      </c>
      <c r="C593" s="10">
        <v>62110</v>
      </c>
      <c r="D593" s="9" t="s">
        <v>1362</v>
      </c>
    </row>
    <row r="594" spans="1:4" ht="46.8" x14ac:dyDescent="0.3">
      <c r="A594" s="9" t="s">
        <v>1162</v>
      </c>
      <c r="B594" s="9" t="s">
        <v>1363</v>
      </c>
      <c r="C594" s="10">
        <v>4094</v>
      </c>
      <c r="D594" s="9" t="s">
        <v>1364</v>
      </c>
    </row>
    <row r="595" spans="1:4" ht="31.2" x14ac:dyDescent="0.3">
      <c r="A595" s="9" t="s">
        <v>8</v>
      </c>
      <c r="B595" s="9" t="s">
        <v>1365</v>
      </c>
      <c r="C595" s="10">
        <v>900</v>
      </c>
      <c r="D595" s="9" t="s">
        <v>1366</v>
      </c>
    </row>
    <row r="596" spans="1:4" ht="31.2" x14ac:dyDescent="0.3">
      <c r="A596" s="9" t="s">
        <v>1162</v>
      </c>
      <c r="B596" s="9" t="s">
        <v>1367</v>
      </c>
      <c r="C596" s="10">
        <v>4100</v>
      </c>
      <c r="D596" s="9" t="s">
        <v>1368</v>
      </c>
    </row>
    <row r="597" spans="1:4" ht="46.8" x14ac:dyDescent="0.3">
      <c r="A597" s="9" t="s">
        <v>1162</v>
      </c>
      <c r="B597" s="9" t="s">
        <v>1369</v>
      </c>
      <c r="C597" s="10">
        <v>14490</v>
      </c>
      <c r="D597" s="9" t="s">
        <v>1370</v>
      </c>
    </row>
    <row r="598" spans="1:4" ht="46.8" x14ac:dyDescent="0.3">
      <c r="A598" s="9" t="s">
        <v>1162</v>
      </c>
      <c r="B598" s="9" t="s">
        <v>1371</v>
      </c>
      <c r="C598" s="10">
        <v>10370</v>
      </c>
      <c r="D598" s="9" t="s">
        <v>1372</v>
      </c>
    </row>
    <row r="599" spans="1:4" ht="46.8" x14ac:dyDescent="0.3">
      <c r="A599" s="9" t="s">
        <v>1162</v>
      </c>
      <c r="B599" s="9" t="s">
        <v>1373</v>
      </c>
      <c r="C599" s="10">
        <v>18500</v>
      </c>
      <c r="D599" s="9" t="s">
        <v>1374</v>
      </c>
    </row>
    <row r="600" spans="1:4" ht="31.2" x14ac:dyDescent="0.3">
      <c r="A600" s="9" t="s">
        <v>1220</v>
      </c>
      <c r="B600" s="9" t="s">
        <v>1375</v>
      </c>
      <c r="C600" s="10">
        <v>4000</v>
      </c>
      <c r="D600" s="9" t="s">
        <v>1376</v>
      </c>
    </row>
    <row r="601" spans="1:4" ht="15.6" x14ac:dyDescent="0.3">
      <c r="A601" s="9" t="s">
        <v>1162</v>
      </c>
      <c r="B601" s="9" t="s">
        <v>1377</v>
      </c>
      <c r="C601" s="10">
        <v>6000</v>
      </c>
      <c r="D601" s="9" t="s">
        <v>1378</v>
      </c>
    </row>
    <row r="602" spans="1:4" ht="31.2" x14ac:dyDescent="0.3">
      <c r="A602" s="9" t="s">
        <v>1220</v>
      </c>
      <c r="B602" s="9" t="s">
        <v>1379</v>
      </c>
      <c r="C602" s="10">
        <v>10000</v>
      </c>
      <c r="D602" s="9" t="s">
        <v>1380</v>
      </c>
    </row>
    <row r="603" spans="1:4" ht="31.2" x14ac:dyDescent="0.3">
      <c r="A603" s="9" t="s">
        <v>8</v>
      </c>
      <c r="B603" s="9" t="s">
        <v>1381</v>
      </c>
      <c r="C603" s="10">
        <v>350</v>
      </c>
      <c r="D603" s="9" t="s">
        <v>1382</v>
      </c>
    </row>
    <row r="604" spans="1:4" ht="31.2" x14ac:dyDescent="0.3">
      <c r="A604" s="9" t="s">
        <v>8</v>
      </c>
      <c r="B604" s="9" t="s">
        <v>1383</v>
      </c>
      <c r="C604" s="10">
        <v>3000</v>
      </c>
      <c r="D604" s="9" t="s">
        <v>1384</v>
      </c>
    </row>
    <row r="605" spans="1:4" ht="31.2" x14ac:dyDescent="0.3">
      <c r="A605" s="9" t="s">
        <v>8</v>
      </c>
      <c r="B605" s="9" t="s">
        <v>1385</v>
      </c>
      <c r="C605" s="10">
        <v>350</v>
      </c>
      <c r="D605" s="9" t="s">
        <v>1386</v>
      </c>
    </row>
    <row r="606" spans="1:4" ht="31.2" x14ac:dyDescent="0.3">
      <c r="A606" s="9" t="s">
        <v>8</v>
      </c>
      <c r="B606" s="9" t="s">
        <v>1387</v>
      </c>
      <c r="C606" s="10">
        <v>503.74</v>
      </c>
      <c r="D606" s="9" t="s">
        <v>1388</v>
      </c>
    </row>
    <row r="607" spans="1:4" ht="46.8" x14ac:dyDescent="0.3">
      <c r="A607" s="9" t="s">
        <v>1162</v>
      </c>
      <c r="B607" s="9" t="s">
        <v>1389</v>
      </c>
      <c r="C607" s="10">
        <v>76711.7</v>
      </c>
      <c r="D607" s="9" t="s">
        <v>1390</v>
      </c>
    </row>
    <row r="608" spans="1:4" ht="46.8" x14ac:dyDescent="0.3">
      <c r="A608" s="9" t="s">
        <v>1162</v>
      </c>
      <c r="B608" s="9" t="s">
        <v>1391</v>
      </c>
      <c r="C608" s="10">
        <v>2086.2800000000002</v>
      </c>
      <c r="D608" s="9" t="s">
        <v>1392</v>
      </c>
    </row>
    <row r="609" spans="1:4" ht="31.2" x14ac:dyDescent="0.3">
      <c r="A609" s="9" t="s">
        <v>1162</v>
      </c>
      <c r="B609" s="9" t="s">
        <v>1393</v>
      </c>
      <c r="C609" s="10">
        <v>3206.97</v>
      </c>
      <c r="D609" s="9" t="s">
        <v>1394</v>
      </c>
    </row>
    <row r="610" spans="1:4" ht="31.2" x14ac:dyDescent="0.3">
      <c r="A610" s="9" t="s">
        <v>8</v>
      </c>
      <c r="B610" s="9" t="s">
        <v>1395</v>
      </c>
      <c r="C610" s="10">
        <v>458</v>
      </c>
      <c r="D610" s="9" t="s">
        <v>1396</v>
      </c>
    </row>
    <row r="611" spans="1:4" ht="31.2" x14ac:dyDescent="0.3">
      <c r="A611" s="9" t="s">
        <v>8</v>
      </c>
      <c r="B611" s="9" t="s">
        <v>1397</v>
      </c>
      <c r="C611" s="10">
        <v>790</v>
      </c>
      <c r="D611" s="9" t="s">
        <v>1398</v>
      </c>
    </row>
    <row r="612" spans="1:4" ht="46.8" x14ac:dyDescent="0.3">
      <c r="A612" s="9" t="s">
        <v>8</v>
      </c>
      <c r="B612" s="9" t="s">
        <v>1399</v>
      </c>
      <c r="C612" s="10">
        <v>244.45</v>
      </c>
      <c r="D612" s="9" t="s">
        <v>1400</v>
      </c>
    </row>
    <row r="613" spans="1:4" ht="31.2" x14ac:dyDescent="0.3">
      <c r="A613" s="9" t="s">
        <v>8</v>
      </c>
      <c r="B613" s="9" t="s">
        <v>1401</v>
      </c>
      <c r="C613" s="10">
        <v>849</v>
      </c>
      <c r="D613" s="9" t="s">
        <v>1402</v>
      </c>
    </row>
    <row r="614" spans="1:4" ht="46.8" x14ac:dyDescent="0.3">
      <c r="A614" s="9" t="s">
        <v>1220</v>
      </c>
      <c r="B614" s="9" t="s">
        <v>1403</v>
      </c>
      <c r="C614" s="10">
        <v>2456</v>
      </c>
      <c r="D614" s="9" t="s">
        <v>1404</v>
      </c>
    </row>
    <row r="615" spans="1:4" ht="31.2" x14ac:dyDescent="0.3">
      <c r="A615" s="9" t="s">
        <v>1162</v>
      </c>
      <c r="B615" s="9" t="s">
        <v>1405</v>
      </c>
      <c r="C615" s="10">
        <v>10430</v>
      </c>
      <c r="D615" s="9" t="s">
        <v>1406</v>
      </c>
    </row>
    <row r="616" spans="1:4" ht="31.2" x14ac:dyDescent="0.3">
      <c r="A616" s="9" t="s">
        <v>1162</v>
      </c>
      <c r="B616" s="9" t="s">
        <v>1407</v>
      </c>
      <c r="C616" s="10">
        <v>4072.38</v>
      </c>
      <c r="D616" s="9" t="s">
        <v>1408</v>
      </c>
    </row>
    <row r="617" spans="1:4" ht="31.2" x14ac:dyDescent="0.3">
      <c r="A617" s="9" t="s">
        <v>1162</v>
      </c>
      <c r="B617" s="9" t="s">
        <v>1409</v>
      </c>
      <c r="C617" s="10">
        <v>9408</v>
      </c>
      <c r="D617" s="9" t="s">
        <v>1410</v>
      </c>
    </row>
    <row r="618" spans="1:4" ht="31.2" x14ac:dyDescent="0.3">
      <c r="A618" s="9" t="s">
        <v>1220</v>
      </c>
      <c r="B618" s="9" t="s">
        <v>1411</v>
      </c>
      <c r="C618" s="10">
        <v>870</v>
      </c>
      <c r="D618" s="9" t="s">
        <v>1412</v>
      </c>
    </row>
    <row r="619" spans="1:4" ht="31.2" x14ac:dyDescent="0.3">
      <c r="A619" s="9" t="s">
        <v>1220</v>
      </c>
      <c r="B619" s="9" t="s">
        <v>1413</v>
      </c>
      <c r="C619" s="10">
        <v>11700</v>
      </c>
      <c r="D619" s="9" t="s">
        <v>1414</v>
      </c>
    </row>
    <row r="620" spans="1:4" ht="31.2" x14ac:dyDescent="0.3">
      <c r="A620" s="9" t="s">
        <v>1220</v>
      </c>
      <c r="B620" s="9" t="s">
        <v>1415</v>
      </c>
      <c r="C620" s="10">
        <v>11570</v>
      </c>
      <c r="D620" s="9" t="s">
        <v>1416</v>
      </c>
    </row>
    <row r="621" spans="1:4" ht="31.2" x14ac:dyDescent="0.3">
      <c r="A621" s="9" t="s">
        <v>1220</v>
      </c>
      <c r="B621" s="9" t="s">
        <v>1417</v>
      </c>
      <c r="C621" s="10">
        <v>1424.68</v>
      </c>
      <c r="D621" s="9" t="s">
        <v>1418</v>
      </c>
    </row>
    <row r="622" spans="1:4" ht="31.2" x14ac:dyDescent="0.3">
      <c r="A622" s="9" t="s">
        <v>1220</v>
      </c>
      <c r="B622" s="9" t="s">
        <v>1419</v>
      </c>
      <c r="C622" s="10">
        <v>1414.34</v>
      </c>
      <c r="D622" s="9" t="s">
        <v>1420</v>
      </c>
    </row>
    <row r="623" spans="1:4" ht="31.2" x14ac:dyDescent="0.3">
      <c r="A623" s="9" t="s">
        <v>1220</v>
      </c>
      <c r="B623" s="9" t="s">
        <v>1421</v>
      </c>
      <c r="C623" s="10">
        <v>1835.22</v>
      </c>
      <c r="D623" s="9" t="s">
        <v>1422</v>
      </c>
    </row>
    <row r="624" spans="1:4" ht="31.2" x14ac:dyDescent="0.3">
      <c r="A624" s="9" t="s">
        <v>1220</v>
      </c>
      <c r="B624" s="9" t="s">
        <v>1423</v>
      </c>
      <c r="C624" s="10">
        <v>665.94</v>
      </c>
      <c r="D624" s="9" t="s">
        <v>1424</v>
      </c>
    </row>
    <row r="625" spans="1:4" ht="31.2" x14ac:dyDescent="0.3">
      <c r="A625" s="9" t="s">
        <v>1220</v>
      </c>
      <c r="B625" s="9" t="s">
        <v>1425</v>
      </c>
      <c r="C625" s="10">
        <v>557.22</v>
      </c>
      <c r="D625" s="9" t="s">
        <v>1426</v>
      </c>
    </row>
    <row r="626" spans="1:4" ht="31.2" x14ac:dyDescent="0.3">
      <c r="A626" s="9" t="s">
        <v>8</v>
      </c>
      <c r="B626" s="9" t="s">
        <v>1427</v>
      </c>
      <c r="C626" s="10">
        <v>802</v>
      </c>
      <c r="D626" s="9" t="s">
        <v>1428</v>
      </c>
    </row>
    <row r="627" spans="1:4" ht="31.2" x14ac:dyDescent="0.3">
      <c r="A627" s="9" t="s">
        <v>1162</v>
      </c>
      <c r="B627" s="9" t="s">
        <v>1429</v>
      </c>
      <c r="C627" s="10">
        <v>11365</v>
      </c>
      <c r="D627" s="9" t="s">
        <v>1430</v>
      </c>
    </row>
    <row r="628" spans="1:4" ht="31.2" x14ac:dyDescent="0.3">
      <c r="A628" s="9" t="s">
        <v>8</v>
      </c>
      <c r="B628" s="9" t="s">
        <v>1431</v>
      </c>
      <c r="C628" s="10">
        <v>400</v>
      </c>
      <c r="D628" s="9" t="s">
        <v>1432</v>
      </c>
    </row>
    <row r="629" spans="1:4" ht="31.2" x14ac:dyDescent="0.3">
      <c r="A629" s="9" t="s">
        <v>1220</v>
      </c>
      <c r="B629" s="9" t="s">
        <v>1433</v>
      </c>
      <c r="C629" s="10">
        <v>570</v>
      </c>
      <c r="D629" s="9" t="s">
        <v>1434</v>
      </c>
    </row>
    <row r="630" spans="1:4" ht="31.2" x14ac:dyDescent="0.3">
      <c r="A630" s="9" t="s">
        <v>1162</v>
      </c>
      <c r="B630" s="9" t="s">
        <v>1435</v>
      </c>
      <c r="C630" s="10">
        <v>2159.6999999999998</v>
      </c>
      <c r="D630" s="9" t="s">
        <v>1436</v>
      </c>
    </row>
    <row r="631" spans="1:4" ht="15.6" x14ac:dyDescent="0.3">
      <c r="A631" s="9" t="s">
        <v>1220</v>
      </c>
      <c r="B631" s="9" t="s">
        <v>1437</v>
      </c>
      <c r="C631" s="10">
        <v>3000</v>
      </c>
      <c r="D631" s="9" t="s">
        <v>1438</v>
      </c>
    </row>
    <row r="632" spans="1:4" ht="15.6" x14ac:dyDescent="0.3">
      <c r="A632" s="9" t="s">
        <v>8</v>
      </c>
      <c r="B632" s="9" t="s">
        <v>1439</v>
      </c>
      <c r="C632" s="10">
        <v>200</v>
      </c>
      <c r="D632" s="9" t="s">
        <v>1440</v>
      </c>
    </row>
    <row r="633" spans="1:4" ht="31.2" x14ac:dyDescent="0.3">
      <c r="A633" s="9" t="s">
        <v>1220</v>
      </c>
      <c r="B633" s="9" t="s">
        <v>1441</v>
      </c>
      <c r="C633" s="10">
        <v>922.74</v>
      </c>
      <c r="D633" s="9" t="s">
        <v>1442</v>
      </c>
    </row>
    <row r="634" spans="1:4" ht="31.2" x14ac:dyDescent="0.3">
      <c r="A634" s="9" t="s">
        <v>1220</v>
      </c>
      <c r="B634" s="9" t="s">
        <v>1443</v>
      </c>
      <c r="C634" s="10">
        <v>318</v>
      </c>
      <c r="D634" s="9" t="s">
        <v>1444</v>
      </c>
    </row>
    <row r="635" spans="1:4" ht="31.2" x14ac:dyDescent="0.3">
      <c r="A635" s="9" t="s">
        <v>1220</v>
      </c>
      <c r="B635" s="9" t="s">
        <v>1445</v>
      </c>
      <c r="C635" s="10">
        <v>938</v>
      </c>
      <c r="D635" s="9" t="s">
        <v>1446</v>
      </c>
    </row>
    <row r="636" spans="1:4" ht="31.2" x14ac:dyDescent="0.3">
      <c r="A636" s="11" t="s">
        <v>1220</v>
      </c>
      <c r="B636" s="9" t="s">
        <v>1447</v>
      </c>
      <c r="C636" s="10">
        <v>871</v>
      </c>
      <c r="D636" s="9" t="s">
        <v>1448</v>
      </c>
    </row>
    <row r="637" spans="1:4" ht="31.2" x14ac:dyDescent="0.3">
      <c r="A637" s="9" t="s">
        <v>1220</v>
      </c>
      <c r="B637" s="9" t="s">
        <v>1449</v>
      </c>
      <c r="C637" s="12">
        <v>1138</v>
      </c>
      <c r="D637" s="9" t="s">
        <v>1450</v>
      </c>
    </row>
    <row r="638" spans="1:4" ht="18" x14ac:dyDescent="0.3">
      <c r="A638" s="26" t="s">
        <v>259</v>
      </c>
      <c r="B638" s="26"/>
      <c r="C638" s="26"/>
      <c r="D638" s="26"/>
    </row>
    <row r="639" spans="1:4" ht="15.6" x14ac:dyDescent="0.3">
      <c r="A639" s="9" t="s">
        <v>136</v>
      </c>
      <c r="B639" s="9" t="s">
        <v>137</v>
      </c>
      <c r="C639" s="41">
        <v>115000</v>
      </c>
      <c r="D639" s="9" t="s">
        <v>138</v>
      </c>
    </row>
    <row r="640" spans="1:4" ht="15.6" x14ac:dyDescent="0.3">
      <c r="A640" s="9" t="s">
        <v>136</v>
      </c>
      <c r="B640" s="9" t="s">
        <v>139</v>
      </c>
      <c r="C640" s="9">
        <v>350</v>
      </c>
      <c r="D640" s="9" t="s">
        <v>140</v>
      </c>
    </row>
    <row r="641" spans="1:4" ht="15.6" x14ac:dyDescent="0.3">
      <c r="A641" s="9" t="s">
        <v>136</v>
      </c>
      <c r="B641" s="9" t="s">
        <v>141</v>
      </c>
      <c r="C641" s="9">
        <v>3255</v>
      </c>
      <c r="D641" s="9" t="s">
        <v>142</v>
      </c>
    </row>
    <row r="642" spans="1:4" ht="15.6" x14ac:dyDescent="0.3">
      <c r="A642" s="9" t="s">
        <v>136</v>
      </c>
      <c r="B642" s="9" t="s">
        <v>143</v>
      </c>
      <c r="C642" s="9">
        <v>7910</v>
      </c>
      <c r="D642" s="9" t="s">
        <v>144</v>
      </c>
    </row>
    <row r="643" spans="1:4" ht="15.6" x14ac:dyDescent="0.3">
      <c r="A643" s="9" t="s">
        <v>136</v>
      </c>
      <c r="B643" s="9" t="s">
        <v>145</v>
      </c>
      <c r="C643" s="9">
        <v>2324</v>
      </c>
      <c r="D643" s="9" t="s">
        <v>146</v>
      </c>
    </row>
    <row r="644" spans="1:4" ht="15.6" x14ac:dyDescent="0.3">
      <c r="A644" s="9" t="s">
        <v>136</v>
      </c>
      <c r="B644" s="9" t="s">
        <v>147</v>
      </c>
      <c r="C644" s="9">
        <v>586</v>
      </c>
      <c r="D644" s="9" t="s">
        <v>148</v>
      </c>
    </row>
    <row r="645" spans="1:4" ht="31.2" x14ac:dyDescent="0.3">
      <c r="A645" s="9" t="s">
        <v>136</v>
      </c>
      <c r="B645" s="9" t="s">
        <v>149</v>
      </c>
      <c r="C645" s="9">
        <v>1428</v>
      </c>
      <c r="D645" s="9" t="s">
        <v>150</v>
      </c>
    </row>
    <row r="646" spans="1:4" ht="15.6" x14ac:dyDescent="0.3">
      <c r="A646" s="9" t="s">
        <v>136</v>
      </c>
      <c r="B646" s="9" t="s">
        <v>151</v>
      </c>
      <c r="C646" s="9">
        <v>255</v>
      </c>
      <c r="D646" s="9" t="s">
        <v>152</v>
      </c>
    </row>
    <row r="647" spans="1:4" ht="31.2" x14ac:dyDescent="0.3">
      <c r="A647" s="9" t="s">
        <v>153</v>
      </c>
      <c r="B647" s="9" t="s">
        <v>154</v>
      </c>
      <c r="C647" s="9">
        <v>11600</v>
      </c>
      <c r="D647" s="9" t="s">
        <v>155</v>
      </c>
    </row>
    <row r="648" spans="1:4" ht="15.6" x14ac:dyDescent="0.3">
      <c r="A648" s="9" t="s">
        <v>136</v>
      </c>
      <c r="B648" s="9" t="s">
        <v>156</v>
      </c>
      <c r="C648" s="9">
        <v>530</v>
      </c>
      <c r="D648" s="9" t="s">
        <v>157</v>
      </c>
    </row>
    <row r="649" spans="1:4" ht="15.6" x14ac:dyDescent="0.3">
      <c r="A649" s="9" t="s">
        <v>153</v>
      </c>
      <c r="B649" s="9" t="s">
        <v>158</v>
      </c>
      <c r="C649" s="9">
        <v>14962</v>
      </c>
      <c r="D649" s="9" t="s">
        <v>159</v>
      </c>
    </row>
    <row r="650" spans="1:4" ht="15.6" x14ac:dyDescent="0.3">
      <c r="A650" s="9" t="s">
        <v>136</v>
      </c>
      <c r="B650" s="9" t="s">
        <v>160</v>
      </c>
      <c r="C650" s="9">
        <v>979</v>
      </c>
      <c r="D650" s="9" t="s">
        <v>161</v>
      </c>
    </row>
    <row r="651" spans="1:4" ht="15.6" x14ac:dyDescent="0.3">
      <c r="A651" s="9" t="s">
        <v>136</v>
      </c>
      <c r="B651" s="9" t="s">
        <v>162</v>
      </c>
      <c r="C651" s="9">
        <v>680</v>
      </c>
      <c r="D651" s="9" t="s">
        <v>163</v>
      </c>
    </row>
    <row r="652" spans="1:4" ht="31.2" x14ac:dyDescent="0.3">
      <c r="A652" s="9" t="s">
        <v>136</v>
      </c>
      <c r="B652" s="9" t="s">
        <v>164</v>
      </c>
      <c r="C652" s="9">
        <v>720</v>
      </c>
      <c r="D652" s="9" t="s">
        <v>165</v>
      </c>
    </row>
    <row r="653" spans="1:4" ht="15.6" x14ac:dyDescent="0.3">
      <c r="A653" s="9" t="s">
        <v>136</v>
      </c>
      <c r="B653" s="9" t="s">
        <v>166</v>
      </c>
      <c r="C653" s="9">
        <v>949</v>
      </c>
      <c r="D653" s="9" t="s">
        <v>167</v>
      </c>
    </row>
    <row r="654" spans="1:4" ht="15.6" x14ac:dyDescent="0.3">
      <c r="A654" s="9" t="s">
        <v>136</v>
      </c>
      <c r="B654" s="9" t="s">
        <v>168</v>
      </c>
      <c r="C654" s="9">
        <v>390</v>
      </c>
      <c r="D654" s="9" t="s">
        <v>169</v>
      </c>
    </row>
    <row r="655" spans="1:4" ht="15.6" x14ac:dyDescent="0.3">
      <c r="A655" s="9" t="s">
        <v>153</v>
      </c>
      <c r="B655" s="9" t="s">
        <v>170</v>
      </c>
      <c r="C655" s="9">
        <v>12500</v>
      </c>
      <c r="D655" s="9" t="s">
        <v>171</v>
      </c>
    </row>
    <row r="656" spans="1:4" ht="15.6" x14ac:dyDescent="0.3">
      <c r="A656" s="9" t="s">
        <v>153</v>
      </c>
      <c r="B656" s="9" t="s">
        <v>172</v>
      </c>
      <c r="C656" s="9">
        <v>235000</v>
      </c>
      <c r="D656" s="9" t="s">
        <v>173</v>
      </c>
    </row>
    <row r="657" spans="1:4" ht="15.6" x14ac:dyDescent="0.3">
      <c r="A657" s="9" t="s">
        <v>136</v>
      </c>
      <c r="B657" s="9" t="s">
        <v>174</v>
      </c>
      <c r="C657" s="9">
        <v>2941</v>
      </c>
      <c r="D657" s="9" t="s">
        <v>175</v>
      </c>
    </row>
    <row r="658" spans="1:4" ht="31.2" x14ac:dyDescent="0.3">
      <c r="A658" s="9" t="s">
        <v>136</v>
      </c>
      <c r="B658" s="9" t="s">
        <v>176</v>
      </c>
      <c r="C658" s="9">
        <v>5113</v>
      </c>
      <c r="D658" s="9" t="s">
        <v>177</v>
      </c>
    </row>
    <row r="659" spans="1:4" ht="15.6" x14ac:dyDescent="0.3">
      <c r="A659" s="9" t="s">
        <v>153</v>
      </c>
      <c r="B659" s="9" t="s">
        <v>178</v>
      </c>
      <c r="C659" s="9">
        <v>7500</v>
      </c>
      <c r="D659" s="9" t="s">
        <v>179</v>
      </c>
    </row>
    <row r="660" spans="1:4" ht="31.2" x14ac:dyDescent="0.3">
      <c r="A660" s="9" t="s">
        <v>136</v>
      </c>
      <c r="B660" s="9" t="s">
        <v>180</v>
      </c>
      <c r="C660" s="9">
        <v>2800</v>
      </c>
      <c r="D660" s="9" t="s">
        <v>181</v>
      </c>
    </row>
    <row r="661" spans="1:4" ht="15.6" x14ac:dyDescent="0.3">
      <c r="A661" s="9" t="s">
        <v>153</v>
      </c>
      <c r="B661" s="9" t="s">
        <v>182</v>
      </c>
      <c r="C661" s="9">
        <v>2400</v>
      </c>
      <c r="D661" s="9" t="s">
        <v>183</v>
      </c>
    </row>
    <row r="662" spans="1:4" ht="15.6" x14ac:dyDescent="0.3">
      <c r="A662" s="9" t="s">
        <v>136</v>
      </c>
      <c r="B662" s="9" t="s">
        <v>184</v>
      </c>
      <c r="C662" s="9">
        <v>613</v>
      </c>
      <c r="D662" s="9" t="s">
        <v>185</v>
      </c>
    </row>
    <row r="663" spans="1:4" ht="15.6" x14ac:dyDescent="0.3">
      <c r="A663" s="9" t="s">
        <v>153</v>
      </c>
      <c r="B663" s="9" t="s">
        <v>186</v>
      </c>
      <c r="C663" s="9">
        <v>900</v>
      </c>
      <c r="D663" s="9" t="s">
        <v>187</v>
      </c>
    </row>
    <row r="664" spans="1:4" ht="15.6" x14ac:dyDescent="0.3">
      <c r="A664" s="9" t="s">
        <v>153</v>
      </c>
      <c r="B664" s="9" t="s">
        <v>188</v>
      </c>
      <c r="C664" s="9">
        <v>3500</v>
      </c>
      <c r="D664" s="9" t="s">
        <v>189</v>
      </c>
    </row>
    <row r="665" spans="1:4" ht="15.6" x14ac:dyDescent="0.3">
      <c r="A665" s="9" t="s">
        <v>153</v>
      </c>
      <c r="B665" s="9" t="s">
        <v>190</v>
      </c>
      <c r="C665" s="9">
        <v>160000</v>
      </c>
      <c r="D665" s="9" t="s">
        <v>191</v>
      </c>
    </row>
    <row r="666" spans="1:4" ht="15.6" x14ac:dyDescent="0.3">
      <c r="A666" s="9" t="s">
        <v>153</v>
      </c>
      <c r="B666" s="9" t="s">
        <v>192</v>
      </c>
      <c r="C666" s="9">
        <v>80000</v>
      </c>
      <c r="D666" s="9" t="s">
        <v>193</v>
      </c>
    </row>
    <row r="667" spans="1:4" ht="15.6" x14ac:dyDescent="0.3">
      <c r="A667" s="9" t="s">
        <v>136</v>
      </c>
      <c r="B667" s="9" t="s">
        <v>194</v>
      </c>
      <c r="C667" s="9">
        <v>408</v>
      </c>
      <c r="D667" s="9" t="s">
        <v>195</v>
      </c>
    </row>
    <row r="668" spans="1:4" ht="31.2" x14ac:dyDescent="0.3">
      <c r="A668" s="9" t="s">
        <v>136</v>
      </c>
      <c r="B668" s="9" t="s">
        <v>196</v>
      </c>
      <c r="C668" s="9">
        <v>650</v>
      </c>
      <c r="D668" s="9" t="s">
        <v>197</v>
      </c>
    </row>
    <row r="669" spans="1:4" ht="31.2" x14ac:dyDescent="0.3">
      <c r="A669" s="9" t="s">
        <v>136</v>
      </c>
      <c r="B669" s="9" t="s">
        <v>198</v>
      </c>
      <c r="C669" s="9">
        <v>7200</v>
      </c>
      <c r="D669" s="9" t="s">
        <v>199</v>
      </c>
    </row>
    <row r="670" spans="1:4" ht="31.2" x14ac:dyDescent="0.3">
      <c r="A670" s="9" t="s">
        <v>136</v>
      </c>
      <c r="B670" s="9" t="s">
        <v>200</v>
      </c>
      <c r="C670" s="9">
        <v>560</v>
      </c>
      <c r="D670" s="9" t="s">
        <v>201</v>
      </c>
    </row>
    <row r="671" spans="1:4" ht="15.6" x14ac:dyDescent="0.3">
      <c r="A671" s="9" t="s">
        <v>136</v>
      </c>
      <c r="B671" s="9" t="s">
        <v>202</v>
      </c>
      <c r="C671" s="9">
        <v>842</v>
      </c>
      <c r="D671" s="9" t="s">
        <v>203</v>
      </c>
    </row>
    <row r="672" spans="1:4" ht="31.2" x14ac:dyDescent="0.3">
      <c r="A672" s="9" t="s">
        <v>136</v>
      </c>
      <c r="B672" s="9" t="s">
        <v>204</v>
      </c>
      <c r="C672" s="9">
        <v>616</v>
      </c>
      <c r="D672" s="9" t="s">
        <v>205</v>
      </c>
    </row>
    <row r="673" spans="1:4" ht="31.2" x14ac:dyDescent="0.3">
      <c r="A673" s="9" t="s">
        <v>136</v>
      </c>
      <c r="B673" s="9" t="s">
        <v>206</v>
      </c>
      <c r="C673" s="9">
        <v>280</v>
      </c>
      <c r="D673" s="9" t="s">
        <v>207</v>
      </c>
    </row>
    <row r="674" spans="1:4" ht="31.2" x14ac:dyDescent="0.3">
      <c r="A674" s="9" t="s">
        <v>136</v>
      </c>
      <c r="B674" s="9" t="s">
        <v>208</v>
      </c>
      <c r="C674" s="9">
        <v>470</v>
      </c>
      <c r="D674" s="9" t="s">
        <v>209</v>
      </c>
    </row>
    <row r="675" spans="1:4" ht="31.2" x14ac:dyDescent="0.3">
      <c r="A675" s="9" t="s">
        <v>136</v>
      </c>
      <c r="B675" s="9" t="s">
        <v>210</v>
      </c>
      <c r="C675" s="9">
        <v>2580</v>
      </c>
      <c r="D675" s="9" t="s">
        <v>211</v>
      </c>
    </row>
    <row r="676" spans="1:4" ht="15.6" x14ac:dyDescent="0.3">
      <c r="A676" s="9" t="s">
        <v>136</v>
      </c>
      <c r="B676" s="9" t="s">
        <v>212</v>
      </c>
      <c r="C676" s="9">
        <v>90</v>
      </c>
      <c r="D676" s="9" t="s">
        <v>213</v>
      </c>
    </row>
    <row r="677" spans="1:4" ht="15.6" x14ac:dyDescent="0.3">
      <c r="A677" s="9" t="s">
        <v>153</v>
      </c>
      <c r="B677" s="9" t="s">
        <v>158</v>
      </c>
      <c r="C677" s="9">
        <v>7595</v>
      </c>
      <c r="D677" s="9" t="s">
        <v>214</v>
      </c>
    </row>
    <row r="678" spans="1:4" ht="15.6" x14ac:dyDescent="0.3">
      <c r="A678" s="9" t="s">
        <v>153</v>
      </c>
      <c r="B678" s="9" t="s">
        <v>215</v>
      </c>
      <c r="C678" s="9">
        <v>3250</v>
      </c>
      <c r="D678" s="9" t="s">
        <v>216</v>
      </c>
    </row>
    <row r="679" spans="1:4" ht="15.6" x14ac:dyDescent="0.3">
      <c r="A679" s="9" t="s">
        <v>136</v>
      </c>
      <c r="B679" s="9" t="s">
        <v>217</v>
      </c>
      <c r="C679" s="9">
        <v>113</v>
      </c>
      <c r="D679" s="9" t="s">
        <v>218</v>
      </c>
    </row>
    <row r="680" spans="1:4" ht="31.2" x14ac:dyDescent="0.3">
      <c r="A680" s="9" t="s">
        <v>136</v>
      </c>
      <c r="B680" s="9" t="s">
        <v>219</v>
      </c>
      <c r="C680" s="9">
        <v>20640</v>
      </c>
      <c r="D680" s="9" t="s">
        <v>220</v>
      </c>
    </row>
    <row r="681" spans="1:4" ht="31.2" x14ac:dyDescent="0.3">
      <c r="A681" s="9" t="s">
        <v>136</v>
      </c>
      <c r="B681" s="9" t="s">
        <v>221</v>
      </c>
      <c r="C681" s="9">
        <v>4445</v>
      </c>
      <c r="D681" s="9" t="s">
        <v>222</v>
      </c>
    </row>
    <row r="682" spans="1:4" ht="15.6" x14ac:dyDescent="0.3">
      <c r="A682" s="9" t="s">
        <v>136</v>
      </c>
      <c r="B682" s="9" t="s">
        <v>223</v>
      </c>
      <c r="C682" s="9">
        <v>68</v>
      </c>
      <c r="D682" s="9" t="s">
        <v>224</v>
      </c>
    </row>
    <row r="683" spans="1:4" ht="15.6" x14ac:dyDescent="0.3">
      <c r="A683" s="9" t="s">
        <v>136</v>
      </c>
      <c r="B683" s="9" t="s">
        <v>225</v>
      </c>
      <c r="C683" s="9">
        <v>84</v>
      </c>
      <c r="D683" s="9" t="s">
        <v>226</v>
      </c>
    </row>
    <row r="684" spans="1:4" ht="31.2" x14ac:dyDescent="0.3">
      <c r="A684" s="9" t="s">
        <v>153</v>
      </c>
      <c r="B684" s="9" t="s">
        <v>227</v>
      </c>
      <c r="C684" s="9">
        <v>11210</v>
      </c>
      <c r="D684" s="9" t="s">
        <v>228</v>
      </c>
    </row>
    <row r="685" spans="1:4" ht="15.6" x14ac:dyDescent="0.3">
      <c r="A685" s="9" t="s">
        <v>136</v>
      </c>
      <c r="B685" s="9" t="s">
        <v>229</v>
      </c>
      <c r="C685" s="9">
        <v>875</v>
      </c>
      <c r="D685" s="9" t="s">
        <v>230</v>
      </c>
    </row>
    <row r="686" spans="1:4" ht="31.2" x14ac:dyDescent="0.3">
      <c r="A686" s="9" t="s">
        <v>136</v>
      </c>
      <c r="B686" s="9" t="s">
        <v>231</v>
      </c>
      <c r="C686" s="9">
        <v>662</v>
      </c>
      <c r="D686" s="9" t="s">
        <v>232</v>
      </c>
    </row>
    <row r="687" spans="1:4" ht="31.2" x14ac:dyDescent="0.3">
      <c r="A687" s="9" t="s">
        <v>136</v>
      </c>
      <c r="B687" s="9" t="s">
        <v>233</v>
      </c>
      <c r="C687" s="9">
        <v>292</v>
      </c>
      <c r="D687" s="9" t="s">
        <v>234</v>
      </c>
    </row>
    <row r="688" spans="1:4" ht="15.6" x14ac:dyDescent="0.3">
      <c r="A688" s="9" t="s">
        <v>153</v>
      </c>
      <c r="B688" s="9" t="s">
        <v>235</v>
      </c>
      <c r="C688" s="9">
        <v>408</v>
      </c>
      <c r="D688" s="9" t="s">
        <v>236</v>
      </c>
    </row>
    <row r="689" spans="1:4" ht="15.6" x14ac:dyDescent="0.3">
      <c r="A689" s="9" t="s">
        <v>136</v>
      </c>
      <c r="B689" s="9" t="s">
        <v>237</v>
      </c>
      <c r="C689" s="9">
        <v>668</v>
      </c>
      <c r="D689" s="9" t="s">
        <v>238</v>
      </c>
    </row>
    <row r="690" spans="1:4" ht="31.2" x14ac:dyDescent="0.3">
      <c r="A690" s="9" t="s">
        <v>136</v>
      </c>
      <c r="B690" s="9" t="s">
        <v>239</v>
      </c>
      <c r="C690" s="9">
        <v>1450</v>
      </c>
      <c r="D690" s="9" t="s">
        <v>240</v>
      </c>
    </row>
    <row r="691" spans="1:4" ht="15.6" x14ac:dyDescent="0.3">
      <c r="A691" s="9" t="s">
        <v>153</v>
      </c>
      <c r="B691" s="9" t="s">
        <v>241</v>
      </c>
      <c r="C691" s="9">
        <v>2440</v>
      </c>
      <c r="D691" s="9" t="s">
        <v>242</v>
      </c>
    </row>
    <row r="692" spans="1:4" ht="15.6" x14ac:dyDescent="0.3">
      <c r="A692" s="9" t="s">
        <v>136</v>
      </c>
      <c r="B692" s="9" t="s">
        <v>243</v>
      </c>
      <c r="C692" s="9">
        <v>110</v>
      </c>
      <c r="D692" s="9" t="s">
        <v>244</v>
      </c>
    </row>
    <row r="693" spans="1:4" ht="31.2" x14ac:dyDescent="0.3">
      <c r="A693" s="9" t="s">
        <v>136</v>
      </c>
      <c r="B693" s="9" t="s">
        <v>245</v>
      </c>
      <c r="C693" s="9">
        <v>1087</v>
      </c>
      <c r="D693" s="9" t="s">
        <v>246</v>
      </c>
    </row>
    <row r="694" spans="1:4" ht="15.6" x14ac:dyDescent="0.3">
      <c r="A694" s="9" t="s">
        <v>136</v>
      </c>
      <c r="B694" s="9" t="s">
        <v>247</v>
      </c>
      <c r="C694" s="9">
        <v>360</v>
      </c>
      <c r="D694" s="9" t="s">
        <v>248</v>
      </c>
    </row>
    <row r="695" spans="1:4" ht="31.2" x14ac:dyDescent="0.3">
      <c r="A695" s="9" t="s">
        <v>136</v>
      </c>
      <c r="B695" s="9" t="s">
        <v>249</v>
      </c>
      <c r="C695" s="9">
        <v>70</v>
      </c>
      <c r="D695" s="9" t="s">
        <v>250</v>
      </c>
    </row>
    <row r="696" spans="1:4" ht="31.2" x14ac:dyDescent="0.3">
      <c r="A696" s="9" t="s">
        <v>136</v>
      </c>
      <c r="B696" s="9" t="s">
        <v>251</v>
      </c>
      <c r="C696" s="9">
        <v>680</v>
      </c>
      <c r="D696" s="9" t="s">
        <v>252</v>
      </c>
    </row>
    <row r="697" spans="1:4" ht="31.2" x14ac:dyDescent="0.3">
      <c r="A697" s="9" t="s">
        <v>136</v>
      </c>
      <c r="B697" s="9" t="s">
        <v>253</v>
      </c>
      <c r="C697" s="9">
        <v>4700</v>
      </c>
      <c r="D697" s="9" t="s">
        <v>254</v>
      </c>
    </row>
    <row r="698" spans="1:4" ht="31.2" x14ac:dyDescent="0.3">
      <c r="A698" s="9" t="s">
        <v>136</v>
      </c>
      <c r="B698" s="9" t="s">
        <v>255</v>
      </c>
      <c r="C698" s="9">
        <v>1615</v>
      </c>
      <c r="D698" s="9" t="s">
        <v>256</v>
      </c>
    </row>
    <row r="699" spans="1:4" ht="31.2" x14ac:dyDescent="0.3">
      <c r="A699" s="9" t="s">
        <v>136</v>
      </c>
      <c r="B699" s="9" t="s">
        <v>257</v>
      </c>
      <c r="C699" s="9">
        <v>1400</v>
      </c>
      <c r="D699" s="9" t="s">
        <v>258</v>
      </c>
    </row>
    <row r="700" spans="1:4" ht="22.8" customHeight="1" x14ac:dyDescent="0.3">
      <c r="A700" s="26" t="s">
        <v>430</v>
      </c>
      <c r="B700" s="26"/>
      <c r="C700" s="26"/>
      <c r="D700" s="26"/>
    </row>
    <row r="701" spans="1:4" ht="15.6" x14ac:dyDescent="0.3">
      <c r="A701" s="9" t="s">
        <v>260</v>
      </c>
      <c r="B701" s="42" t="s">
        <v>261</v>
      </c>
      <c r="C701" s="22">
        <v>420</v>
      </c>
      <c r="D701" s="6" t="s">
        <v>262</v>
      </c>
    </row>
    <row r="702" spans="1:4" ht="15.6" x14ac:dyDescent="0.3">
      <c r="A702" s="9" t="s">
        <v>8</v>
      </c>
      <c r="B702" s="42" t="s">
        <v>263</v>
      </c>
      <c r="C702" s="22">
        <v>374.59</v>
      </c>
      <c r="D702" s="6" t="s">
        <v>264</v>
      </c>
    </row>
    <row r="703" spans="1:4" ht="15.6" x14ac:dyDescent="0.3">
      <c r="A703" s="9" t="s">
        <v>8</v>
      </c>
      <c r="B703" s="42" t="s">
        <v>265</v>
      </c>
      <c r="C703" s="22">
        <v>730</v>
      </c>
      <c r="D703" s="6" t="s">
        <v>266</v>
      </c>
    </row>
    <row r="704" spans="1:4" ht="15.6" x14ac:dyDescent="0.3">
      <c r="A704" s="9" t="s">
        <v>260</v>
      </c>
      <c r="B704" s="42" t="s">
        <v>267</v>
      </c>
      <c r="C704" s="22">
        <v>1733.29</v>
      </c>
      <c r="D704" s="6" t="s">
        <v>268</v>
      </c>
    </row>
    <row r="705" spans="1:4" ht="15.6" x14ac:dyDescent="0.3">
      <c r="A705" s="9" t="s">
        <v>8</v>
      </c>
      <c r="B705" s="42" t="s">
        <v>269</v>
      </c>
      <c r="C705" s="22">
        <v>370.73</v>
      </c>
      <c r="D705" s="6" t="s">
        <v>270</v>
      </c>
    </row>
    <row r="706" spans="1:4" ht="15.6" x14ac:dyDescent="0.3">
      <c r="A706" s="9" t="s">
        <v>8</v>
      </c>
      <c r="B706" s="42" t="s">
        <v>271</v>
      </c>
      <c r="C706" s="22">
        <v>1700</v>
      </c>
      <c r="D706" s="6" t="s">
        <v>272</v>
      </c>
    </row>
    <row r="707" spans="1:4" ht="15.6" x14ac:dyDescent="0.3">
      <c r="A707" s="9" t="s">
        <v>8</v>
      </c>
      <c r="B707" s="42" t="s">
        <v>273</v>
      </c>
      <c r="C707" s="22">
        <v>260.41000000000003</v>
      </c>
      <c r="D707" s="6" t="s">
        <v>274</v>
      </c>
    </row>
    <row r="708" spans="1:4" ht="15.6" x14ac:dyDescent="0.3">
      <c r="A708" s="9" t="s">
        <v>8</v>
      </c>
      <c r="B708" s="42" t="s">
        <v>275</v>
      </c>
      <c r="C708" s="22">
        <v>2365</v>
      </c>
      <c r="D708" s="6" t="s">
        <v>276</v>
      </c>
    </row>
    <row r="709" spans="1:4" ht="31.2" x14ac:dyDescent="0.3">
      <c r="A709" s="9" t="s">
        <v>277</v>
      </c>
      <c r="B709" s="42" t="s">
        <v>278</v>
      </c>
      <c r="C709" s="22">
        <v>4000</v>
      </c>
      <c r="D709" s="6" t="s">
        <v>279</v>
      </c>
    </row>
    <row r="710" spans="1:4" ht="15.6" x14ac:dyDescent="0.3">
      <c r="A710" s="9" t="s">
        <v>260</v>
      </c>
      <c r="B710" s="42" t="s">
        <v>280</v>
      </c>
      <c r="C710" s="22">
        <v>256.57</v>
      </c>
      <c r="D710" s="6" t="s">
        <v>281</v>
      </c>
    </row>
    <row r="711" spans="1:4" ht="15.6" x14ac:dyDescent="0.3">
      <c r="A711" s="9" t="s">
        <v>8</v>
      </c>
      <c r="B711" s="42" t="s">
        <v>282</v>
      </c>
      <c r="C711" s="22">
        <v>400</v>
      </c>
      <c r="D711" s="6" t="s">
        <v>283</v>
      </c>
    </row>
    <row r="712" spans="1:4" ht="15.6" x14ac:dyDescent="0.3">
      <c r="A712" s="9" t="s">
        <v>8</v>
      </c>
      <c r="B712" s="42" t="s">
        <v>284</v>
      </c>
      <c r="C712" s="22">
        <v>1500</v>
      </c>
      <c r="D712" s="6" t="s">
        <v>285</v>
      </c>
    </row>
    <row r="713" spans="1:4" ht="31.2" x14ac:dyDescent="0.3">
      <c r="A713" s="9" t="s">
        <v>286</v>
      </c>
      <c r="B713" s="42" t="s">
        <v>287</v>
      </c>
      <c r="C713" s="22">
        <v>295</v>
      </c>
      <c r="D713" s="6" t="s">
        <v>288</v>
      </c>
    </row>
    <row r="714" spans="1:4" ht="15.6" x14ac:dyDescent="0.3">
      <c r="A714" s="9" t="s">
        <v>8</v>
      </c>
      <c r="B714" s="42" t="s">
        <v>289</v>
      </c>
      <c r="C714" s="22">
        <v>3021.5</v>
      </c>
      <c r="D714" s="6" t="s">
        <v>290</v>
      </c>
    </row>
    <row r="715" spans="1:4" ht="15.6" x14ac:dyDescent="0.3">
      <c r="A715" s="9" t="s">
        <v>8</v>
      </c>
      <c r="B715" s="42" t="s">
        <v>291</v>
      </c>
      <c r="C715" s="22">
        <v>411</v>
      </c>
      <c r="D715" s="6" t="s">
        <v>292</v>
      </c>
    </row>
    <row r="716" spans="1:4" ht="15.6" x14ac:dyDescent="0.3">
      <c r="A716" s="9" t="s">
        <v>260</v>
      </c>
      <c r="B716" s="42" t="s">
        <v>293</v>
      </c>
      <c r="C716" s="22">
        <v>188.16</v>
      </c>
      <c r="D716" s="6" t="s">
        <v>294</v>
      </c>
    </row>
    <row r="717" spans="1:4" ht="15.6" x14ac:dyDescent="0.3">
      <c r="A717" s="9" t="s">
        <v>8</v>
      </c>
      <c r="B717" s="42" t="s">
        <v>295</v>
      </c>
      <c r="C717" s="22">
        <v>703.86</v>
      </c>
      <c r="D717" s="6" t="s">
        <v>296</v>
      </c>
    </row>
    <row r="718" spans="1:4" ht="15.6" x14ac:dyDescent="0.3">
      <c r="A718" s="9" t="s">
        <v>8</v>
      </c>
      <c r="B718" s="42" t="s">
        <v>297</v>
      </c>
      <c r="C718" s="22">
        <v>799.45</v>
      </c>
      <c r="D718" s="6" t="s">
        <v>298</v>
      </c>
    </row>
    <row r="719" spans="1:4" ht="15.6" x14ac:dyDescent="0.3">
      <c r="A719" s="9" t="s">
        <v>8</v>
      </c>
      <c r="B719" s="42" t="s">
        <v>299</v>
      </c>
      <c r="C719" s="22">
        <v>283.5</v>
      </c>
      <c r="D719" s="6" t="s">
        <v>300</v>
      </c>
    </row>
    <row r="720" spans="1:4" ht="15.6" x14ac:dyDescent="0.3">
      <c r="A720" s="9" t="s">
        <v>8</v>
      </c>
      <c r="B720" s="42" t="s">
        <v>301</v>
      </c>
      <c r="C720" s="22">
        <v>1804.8</v>
      </c>
      <c r="D720" s="6" t="s">
        <v>302</v>
      </c>
    </row>
    <row r="721" spans="1:4" ht="15.6" x14ac:dyDescent="0.3">
      <c r="A721" s="9" t="s">
        <v>8</v>
      </c>
      <c r="B721" s="42" t="s">
        <v>303</v>
      </c>
      <c r="C721" s="22">
        <v>430</v>
      </c>
      <c r="D721" s="6" t="s">
        <v>304</v>
      </c>
    </row>
    <row r="722" spans="1:4" ht="15.6" x14ac:dyDescent="0.3">
      <c r="A722" s="9" t="s">
        <v>8</v>
      </c>
      <c r="B722" s="42" t="s">
        <v>305</v>
      </c>
      <c r="C722" s="22">
        <v>730.57</v>
      </c>
      <c r="D722" s="6" t="s">
        <v>306</v>
      </c>
    </row>
    <row r="723" spans="1:4" ht="31.2" x14ac:dyDescent="0.3">
      <c r="A723" s="9" t="s">
        <v>260</v>
      </c>
      <c r="B723" s="42" t="s">
        <v>307</v>
      </c>
      <c r="C723" s="22">
        <v>1716</v>
      </c>
      <c r="D723" s="6" t="s">
        <v>308</v>
      </c>
    </row>
    <row r="724" spans="1:4" ht="15.6" x14ac:dyDescent="0.3">
      <c r="A724" s="9" t="s">
        <v>260</v>
      </c>
      <c r="B724" s="42" t="s">
        <v>309</v>
      </c>
      <c r="C724" s="22">
        <v>1180</v>
      </c>
      <c r="D724" s="6" t="s">
        <v>310</v>
      </c>
    </row>
    <row r="725" spans="1:4" ht="15.6" x14ac:dyDescent="0.3">
      <c r="A725" s="9" t="s">
        <v>260</v>
      </c>
      <c r="B725" s="42" t="s">
        <v>311</v>
      </c>
      <c r="C725" s="22">
        <v>60</v>
      </c>
      <c r="D725" s="6" t="s">
        <v>312</v>
      </c>
    </row>
    <row r="726" spans="1:4" ht="15.6" x14ac:dyDescent="0.3">
      <c r="A726" s="9" t="s">
        <v>277</v>
      </c>
      <c r="B726" s="42" t="s">
        <v>313</v>
      </c>
      <c r="C726" s="22">
        <v>800</v>
      </c>
      <c r="D726" s="6" t="s">
        <v>314</v>
      </c>
    </row>
    <row r="727" spans="1:4" ht="15.6" x14ac:dyDescent="0.3">
      <c r="A727" s="9" t="s">
        <v>8</v>
      </c>
      <c r="B727" s="42" t="s">
        <v>315</v>
      </c>
      <c r="C727" s="22">
        <v>1673.38</v>
      </c>
      <c r="D727" s="6" t="s">
        <v>316</v>
      </c>
    </row>
    <row r="728" spans="1:4" ht="15.6" x14ac:dyDescent="0.3">
      <c r="A728" s="9" t="s">
        <v>8</v>
      </c>
      <c r="B728" s="42" t="s">
        <v>317</v>
      </c>
      <c r="C728" s="22">
        <v>2107.29</v>
      </c>
      <c r="D728" s="6" t="s">
        <v>318</v>
      </c>
    </row>
    <row r="729" spans="1:4" ht="15.6" x14ac:dyDescent="0.3">
      <c r="A729" s="9" t="s">
        <v>8</v>
      </c>
      <c r="B729" s="42" t="s">
        <v>319</v>
      </c>
      <c r="C729" s="22">
        <v>171.97</v>
      </c>
      <c r="D729" s="6" t="s">
        <v>320</v>
      </c>
    </row>
    <row r="730" spans="1:4" ht="31.2" x14ac:dyDescent="0.3">
      <c r="A730" s="9" t="s">
        <v>260</v>
      </c>
      <c r="B730" s="42" t="s">
        <v>321</v>
      </c>
      <c r="C730" s="22">
        <v>5136.76</v>
      </c>
      <c r="D730" s="6" t="s">
        <v>322</v>
      </c>
    </row>
    <row r="731" spans="1:4" ht="31.2" x14ac:dyDescent="0.3">
      <c r="A731" s="9" t="s">
        <v>8</v>
      </c>
      <c r="B731" s="42" t="s">
        <v>323</v>
      </c>
      <c r="C731" s="22">
        <v>4800</v>
      </c>
      <c r="D731" s="6" t="s">
        <v>324</v>
      </c>
    </row>
    <row r="732" spans="1:4" ht="15.6" x14ac:dyDescent="0.3">
      <c r="A732" s="9" t="s">
        <v>260</v>
      </c>
      <c r="B732" s="42" t="s">
        <v>325</v>
      </c>
      <c r="C732" s="22">
        <v>300</v>
      </c>
      <c r="D732" s="6" t="s">
        <v>326</v>
      </c>
    </row>
    <row r="733" spans="1:4" ht="31.2" x14ac:dyDescent="0.3">
      <c r="A733" s="9" t="s">
        <v>8</v>
      </c>
      <c r="B733" s="42" t="s">
        <v>327</v>
      </c>
      <c r="C733" s="22">
        <v>2476</v>
      </c>
      <c r="D733" s="6" t="s">
        <v>328</v>
      </c>
    </row>
    <row r="734" spans="1:4" ht="15.6" x14ac:dyDescent="0.3">
      <c r="A734" s="9" t="s">
        <v>260</v>
      </c>
      <c r="B734" s="42" t="s">
        <v>267</v>
      </c>
      <c r="C734" s="22">
        <v>1021.06</v>
      </c>
      <c r="D734" s="6" t="s">
        <v>329</v>
      </c>
    </row>
    <row r="735" spans="1:4" ht="15.6" x14ac:dyDescent="0.3">
      <c r="A735" s="9" t="s">
        <v>8</v>
      </c>
      <c r="B735" s="42" t="s">
        <v>330</v>
      </c>
      <c r="C735" s="22">
        <v>550</v>
      </c>
      <c r="D735" s="6" t="s">
        <v>331</v>
      </c>
    </row>
    <row r="736" spans="1:4" ht="15.6" x14ac:dyDescent="0.3">
      <c r="A736" s="9" t="s">
        <v>260</v>
      </c>
      <c r="B736" s="42" t="s">
        <v>332</v>
      </c>
      <c r="C736" s="22">
        <v>340.59</v>
      </c>
      <c r="D736" s="6" t="s">
        <v>333</v>
      </c>
    </row>
    <row r="737" spans="1:4" ht="15.6" x14ac:dyDescent="0.3">
      <c r="A737" s="9" t="s">
        <v>8</v>
      </c>
      <c r="B737" s="42" t="s">
        <v>334</v>
      </c>
      <c r="C737" s="22">
        <v>331.89</v>
      </c>
      <c r="D737" s="6" t="s">
        <v>335</v>
      </c>
    </row>
    <row r="738" spans="1:4" ht="15.6" x14ac:dyDescent="0.3">
      <c r="A738" s="9" t="s">
        <v>8</v>
      </c>
      <c r="B738" s="42" t="s">
        <v>336</v>
      </c>
      <c r="C738" s="22">
        <v>1150</v>
      </c>
      <c r="D738" s="6" t="s">
        <v>337</v>
      </c>
    </row>
    <row r="739" spans="1:4" ht="15.6" x14ac:dyDescent="0.3">
      <c r="A739" s="9" t="s">
        <v>8</v>
      </c>
      <c r="B739" s="42" t="s">
        <v>338</v>
      </c>
      <c r="C739" s="22">
        <v>315</v>
      </c>
      <c r="D739" s="6" t="s">
        <v>339</v>
      </c>
    </row>
    <row r="740" spans="1:4" ht="15.6" x14ac:dyDescent="0.3">
      <c r="A740" s="9" t="s">
        <v>8</v>
      </c>
      <c r="B740" s="42" t="s">
        <v>340</v>
      </c>
      <c r="C740" s="22">
        <v>1030</v>
      </c>
      <c r="D740" s="6" t="s">
        <v>341</v>
      </c>
    </row>
    <row r="741" spans="1:4" ht="46.8" x14ac:dyDescent="0.3">
      <c r="A741" s="9" t="s">
        <v>277</v>
      </c>
      <c r="B741" s="42" t="s">
        <v>342</v>
      </c>
      <c r="C741" s="22">
        <v>1850</v>
      </c>
      <c r="D741" s="6" t="s">
        <v>343</v>
      </c>
    </row>
    <row r="742" spans="1:4" ht="15.6" x14ac:dyDescent="0.3">
      <c r="A742" s="9" t="s">
        <v>8</v>
      </c>
      <c r="B742" s="42" t="s">
        <v>295</v>
      </c>
      <c r="C742" s="22">
        <v>384</v>
      </c>
      <c r="D742" s="6" t="s">
        <v>344</v>
      </c>
    </row>
    <row r="743" spans="1:4" ht="15.6" x14ac:dyDescent="0.3">
      <c r="A743" s="9" t="s">
        <v>8</v>
      </c>
      <c r="B743" s="42" t="s">
        <v>345</v>
      </c>
      <c r="C743" s="22">
        <v>353.72</v>
      </c>
      <c r="D743" s="6" t="s">
        <v>346</v>
      </c>
    </row>
    <row r="744" spans="1:4" ht="15.6" x14ac:dyDescent="0.3">
      <c r="A744" s="9" t="s">
        <v>8</v>
      </c>
      <c r="B744" s="42" t="s">
        <v>347</v>
      </c>
      <c r="C744" s="22">
        <v>67.64</v>
      </c>
      <c r="D744" s="6" t="s">
        <v>348</v>
      </c>
    </row>
    <row r="745" spans="1:4" ht="15.6" x14ac:dyDescent="0.3">
      <c r="A745" s="9" t="s">
        <v>8</v>
      </c>
      <c r="B745" s="42" t="s">
        <v>349</v>
      </c>
      <c r="C745" s="22">
        <v>239.39</v>
      </c>
      <c r="D745" s="6" t="s">
        <v>350</v>
      </c>
    </row>
    <row r="746" spans="1:4" ht="15.6" x14ac:dyDescent="0.3">
      <c r="A746" s="9" t="s">
        <v>8</v>
      </c>
      <c r="B746" s="42" t="s">
        <v>351</v>
      </c>
      <c r="C746" s="22">
        <v>298.91000000000003</v>
      </c>
      <c r="D746" s="6" t="s">
        <v>352</v>
      </c>
    </row>
    <row r="747" spans="1:4" ht="15.6" x14ac:dyDescent="0.3">
      <c r="A747" s="9" t="s">
        <v>353</v>
      </c>
      <c r="B747" s="42" t="s">
        <v>295</v>
      </c>
      <c r="C747" s="22">
        <v>2722</v>
      </c>
      <c r="D747" s="6" t="s">
        <v>354</v>
      </c>
    </row>
    <row r="748" spans="1:4" ht="15.6" x14ac:dyDescent="0.3">
      <c r="A748" s="9" t="s">
        <v>277</v>
      </c>
      <c r="B748" s="42" t="s">
        <v>355</v>
      </c>
      <c r="C748" s="22">
        <v>294.2</v>
      </c>
      <c r="D748" s="6" t="s">
        <v>356</v>
      </c>
    </row>
    <row r="749" spans="1:4" ht="15.6" x14ac:dyDescent="0.3">
      <c r="A749" s="9" t="s">
        <v>8</v>
      </c>
      <c r="B749" s="42" t="s">
        <v>357</v>
      </c>
      <c r="C749" s="22">
        <v>319.10000000000002</v>
      </c>
      <c r="D749" s="6" t="s">
        <v>358</v>
      </c>
    </row>
    <row r="750" spans="1:4" ht="15.6" x14ac:dyDescent="0.3">
      <c r="A750" s="9" t="s">
        <v>260</v>
      </c>
      <c r="B750" s="42" t="s">
        <v>359</v>
      </c>
      <c r="C750" s="22">
        <v>416.07</v>
      </c>
      <c r="D750" s="6" t="s">
        <v>360</v>
      </c>
    </row>
    <row r="751" spans="1:4" ht="15.6" x14ac:dyDescent="0.3">
      <c r="A751" s="9" t="s">
        <v>8</v>
      </c>
      <c r="B751" s="42" t="s">
        <v>361</v>
      </c>
      <c r="C751" s="22">
        <v>119</v>
      </c>
      <c r="D751" s="6" t="s">
        <v>362</v>
      </c>
    </row>
    <row r="752" spans="1:4" ht="15.6" x14ac:dyDescent="0.3">
      <c r="A752" s="9" t="s">
        <v>260</v>
      </c>
      <c r="B752" s="42" t="s">
        <v>363</v>
      </c>
      <c r="C752" s="22">
        <v>204</v>
      </c>
      <c r="D752" s="6" t="s">
        <v>364</v>
      </c>
    </row>
    <row r="753" spans="1:4" ht="15.6" x14ac:dyDescent="0.3">
      <c r="A753" s="9" t="s">
        <v>277</v>
      </c>
      <c r="B753" s="42" t="s">
        <v>365</v>
      </c>
      <c r="C753" s="22">
        <v>210</v>
      </c>
      <c r="D753" s="6" t="s">
        <v>366</v>
      </c>
    </row>
    <row r="754" spans="1:4" ht="15.6" x14ac:dyDescent="0.3">
      <c r="A754" s="9" t="s">
        <v>8</v>
      </c>
      <c r="B754" s="42" t="s">
        <v>367</v>
      </c>
      <c r="C754" s="22">
        <v>1260</v>
      </c>
      <c r="D754" s="6" t="s">
        <v>368</v>
      </c>
    </row>
    <row r="755" spans="1:4" ht="15.6" x14ac:dyDescent="0.3">
      <c r="A755" s="9" t="s">
        <v>8</v>
      </c>
      <c r="B755" s="42" t="s">
        <v>369</v>
      </c>
      <c r="C755" s="22">
        <v>235.2</v>
      </c>
      <c r="D755" s="6" t="s">
        <v>370</v>
      </c>
    </row>
    <row r="756" spans="1:4" ht="31.2" x14ac:dyDescent="0.3">
      <c r="A756" s="9" t="s">
        <v>8</v>
      </c>
      <c r="B756" s="42" t="s">
        <v>371</v>
      </c>
      <c r="C756" s="22">
        <v>9948.9599999999991</v>
      </c>
      <c r="D756" s="6" t="s">
        <v>372</v>
      </c>
    </row>
    <row r="757" spans="1:4" ht="31.2" x14ac:dyDescent="0.3">
      <c r="A757" s="9" t="s">
        <v>260</v>
      </c>
      <c r="B757" s="42" t="s">
        <v>373</v>
      </c>
      <c r="C757" s="22">
        <v>36892.78</v>
      </c>
      <c r="D757" s="6" t="s">
        <v>374</v>
      </c>
    </row>
    <row r="758" spans="1:4" ht="15.6" x14ac:dyDescent="0.3">
      <c r="A758" s="9" t="s">
        <v>8</v>
      </c>
      <c r="B758" s="42" t="s">
        <v>375</v>
      </c>
      <c r="C758" s="22">
        <v>1800</v>
      </c>
      <c r="D758" s="6" t="s">
        <v>376</v>
      </c>
    </row>
    <row r="759" spans="1:4" ht="15.6" x14ac:dyDescent="0.3">
      <c r="A759" s="9" t="s">
        <v>8</v>
      </c>
      <c r="B759" s="42" t="s">
        <v>377</v>
      </c>
      <c r="C759" s="22">
        <v>354</v>
      </c>
      <c r="D759" s="6" t="s">
        <v>378</v>
      </c>
    </row>
    <row r="760" spans="1:4" ht="15.6" x14ac:dyDescent="0.3">
      <c r="A760" s="9" t="s">
        <v>8</v>
      </c>
      <c r="B760" s="42" t="s">
        <v>379</v>
      </c>
      <c r="C760" s="22">
        <v>170</v>
      </c>
      <c r="D760" s="6" t="s">
        <v>380</v>
      </c>
    </row>
    <row r="761" spans="1:4" ht="15.6" x14ac:dyDescent="0.3">
      <c r="A761" s="9" t="s">
        <v>8</v>
      </c>
      <c r="B761" s="42" t="s">
        <v>301</v>
      </c>
      <c r="C761" s="22">
        <v>625.25</v>
      </c>
      <c r="D761" s="6" t="s">
        <v>381</v>
      </c>
    </row>
    <row r="762" spans="1:4" ht="31.2" x14ac:dyDescent="0.3">
      <c r="A762" s="9" t="s">
        <v>260</v>
      </c>
      <c r="B762" s="42" t="s">
        <v>382</v>
      </c>
      <c r="C762" s="22">
        <v>8660</v>
      </c>
      <c r="D762" s="6" t="s">
        <v>383</v>
      </c>
    </row>
    <row r="763" spans="1:4" ht="15.6" x14ac:dyDescent="0.3">
      <c r="A763" s="9" t="s">
        <v>8</v>
      </c>
      <c r="B763" s="42" t="s">
        <v>384</v>
      </c>
      <c r="C763" s="22">
        <v>92</v>
      </c>
      <c r="D763" s="6" t="s">
        <v>385</v>
      </c>
    </row>
    <row r="764" spans="1:4" ht="31.2" x14ac:dyDescent="0.3">
      <c r="A764" s="9" t="s">
        <v>260</v>
      </c>
      <c r="B764" s="42" t="s">
        <v>386</v>
      </c>
      <c r="C764" s="22">
        <v>949.02</v>
      </c>
      <c r="D764" s="6" t="s">
        <v>387</v>
      </c>
    </row>
    <row r="765" spans="1:4" ht="31.2" x14ac:dyDescent="0.3">
      <c r="A765" s="9" t="s">
        <v>8</v>
      </c>
      <c r="B765" s="42" t="s">
        <v>388</v>
      </c>
      <c r="C765" s="22">
        <v>1583.98</v>
      </c>
      <c r="D765" s="6" t="s">
        <v>389</v>
      </c>
    </row>
    <row r="766" spans="1:4" ht="15.6" x14ac:dyDescent="0.3">
      <c r="A766" s="9" t="s">
        <v>277</v>
      </c>
      <c r="B766" s="42" t="s">
        <v>390</v>
      </c>
      <c r="C766" s="22">
        <v>722.16</v>
      </c>
      <c r="D766" s="6" t="s">
        <v>391</v>
      </c>
    </row>
    <row r="767" spans="1:4" ht="15.6" x14ac:dyDescent="0.3">
      <c r="A767" s="9" t="s">
        <v>260</v>
      </c>
      <c r="B767" s="42" t="s">
        <v>392</v>
      </c>
      <c r="C767" s="22">
        <v>1040</v>
      </c>
      <c r="D767" s="6" t="s">
        <v>393</v>
      </c>
    </row>
    <row r="768" spans="1:4" ht="15.6" x14ac:dyDescent="0.3">
      <c r="A768" s="9" t="s">
        <v>8</v>
      </c>
      <c r="B768" s="42" t="s">
        <v>394</v>
      </c>
      <c r="C768" s="22">
        <v>9500</v>
      </c>
      <c r="D768" s="6" t="s">
        <v>395</v>
      </c>
    </row>
    <row r="769" spans="1:4" ht="15.6" x14ac:dyDescent="0.3">
      <c r="A769" s="9" t="s">
        <v>8</v>
      </c>
      <c r="B769" s="42" t="s">
        <v>396</v>
      </c>
      <c r="C769" s="22">
        <v>335.05</v>
      </c>
      <c r="D769" s="6" t="s">
        <v>397</v>
      </c>
    </row>
    <row r="770" spans="1:4" ht="15.6" x14ac:dyDescent="0.3">
      <c r="A770" s="9" t="s">
        <v>8</v>
      </c>
      <c r="B770" s="42" t="s">
        <v>345</v>
      </c>
      <c r="C770" s="22">
        <v>266.49</v>
      </c>
      <c r="D770" s="6" t="s">
        <v>398</v>
      </c>
    </row>
    <row r="771" spans="1:4" ht="31.2" x14ac:dyDescent="0.3">
      <c r="A771" s="9" t="s">
        <v>286</v>
      </c>
      <c r="B771" s="42" t="s">
        <v>399</v>
      </c>
      <c r="C771" s="22">
        <v>1936.69</v>
      </c>
      <c r="D771" s="6" t="s">
        <v>400</v>
      </c>
    </row>
    <row r="772" spans="1:4" ht="31.2" x14ac:dyDescent="0.3">
      <c r="A772" s="9" t="s">
        <v>277</v>
      </c>
      <c r="B772" s="42" t="s">
        <v>401</v>
      </c>
      <c r="C772" s="22">
        <v>65.56</v>
      </c>
      <c r="D772" s="6" t="s">
        <v>402</v>
      </c>
    </row>
    <row r="773" spans="1:4" ht="15.6" x14ac:dyDescent="0.3">
      <c r="A773" s="9" t="s">
        <v>8</v>
      </c>
      <c r="B773" s="42" t="s">
        <v>403</v>
      </c>
      <c r="C773" s="22">
        <v>1790</v>
      </c>
      <c r="D773" s="6" t="s">
        <v>404</v>
      </c>
    </row>
    <row r="774" spans="1:4" ht="15.6" x14ac:dyDescent="0.3">
      <c r="A774" s="9" t="s">
        <v>8</v>
      </c>
      <c r="B774" s="42" t="s">
        <v>405</v>
      </c>
      <c r="C774" s="22">
        <v>208.8</v>
      </c>
      <c r="D774" s="6" t="s">
        <v>406</v>
      </c>
    </row>
    <row r="775" spans="1:4" ht="15.6" x14ac:dyDescent="0.3">
      <c r="A775" s="9" t="s">
        <v>8</v>
      </c>
      <c r="B775" s="42" t="s">
        <v>407</v>
      </c>
      <c r="C775" s="22">
        <v>234</v>
      </c>
      <c r="D775" s="6" t="s">
        <v>408</v>
      </c>
    </row>
    <row r="776" spans="1:4" ht="15.6" x14ac:dyDescent="0.3">
      <c r="A776" s="9" t="s">
        <v>8</v>
      </c>
      <c r="B776" s="42" t="s">
        <v>409</v>
      </c>
      <c r="C776" s="22">
        <v>720</v>
      </c>
      <c r="D776" s="6" t="s">
        <v>410</v>
      </c>
    </row>
    <row r="777" spans="1:4" ht="15.6" x14ac:dyDescent="0.3">
      <c r="A777" s="9" t="s">
        <v>8</v>
      </c>
      <c r="B777" s="42" t="s">
        <v>411</v>
      </c>
      <c r="C777" s="22">
        <v>429.03</v>
      </c>
      <c r="D777" s="6" t="s">
        <v>412</v>
      </c>
    </row>
    <row r="778" spans="1:4" ht="31.2" x14ac:dyDescent="0.3">
      <c r="A778" s="9" t="s">
        <v>260</v>
      </c>
      <c r="B778" s="42" t="s">
        <v>413</v>
      </c>
      <c r="C778" s="22">
        <v>300</v>
      </c>
      <c r="D778" s="6" t="s">
        <v>414</v>
      </c>
    </row>
    <row r="779" spans="1:4" ht="15.6" x14ac:dyDescent="0.3">
      <c r="A779" s="9" t="s">
        <v>260</v>
      </c>
      <c r="B779" s="42" t="s">
        <v>293</v>
      </c>
      <c r="C779" s="22">
        <v>220</v>
      </c>
      <c r="D779" s="6" t="s">
        <v>415</v>
      </c>
    </row>
    <row r="780" spans="1:4" ht="15.6" x14ac:dyDescent="0.3">
      <c r="A780" s="9" t="s">
        <v>260</v>
      </c>
      <c r="B780" s="42" t="s">
        <v>416</v>
      </c>
      <c r="C780" s="22">
        <v>150</v>
      </c>
      <c r="D780" s="6" t="s">
        <v>417</v>
      </c>
    </row>
    <row r="781" spans="1:4" ht="15.6" x14ac:dyDescent="0.3">
      <c r="A781" s="9" t="s">
        <v>260</v>
      </c>
      <c r="B781" s="42" t="s">
        <v>418</v>
      </c>
      <c r="C781" s="22">
        <v>31.16</v>
      </c>
      <c r="D781" s="6" t="s">
        <v>419</v>
      </c>
    </row>
    <row r="782" spans="1:4" ht="15.6" x14ac:dyDescent="0.3">
      <c r="A782" s="9" t="s">
        <v>277</v>
      </c>
      <c r="B782" s="42" t="s">
        <v>420</v>
      </c>
      <c r="C782" s="22">
        <v>120</v>
      </c>
      <c r="D782" s="6" t="s">
        <v>421</v>
      </c>
    </row>
    <row r="783" spans="1:4" ht="15.6" x14ac:dyDescent="0.3">
      <c r="A783" s="9" t="s">
        <v>8</v>
      </c>
      <c r="B783" s="42" t="s">
        <v>422</v>
      </c>
      <c r="C783" s="22">
        <v>280.26</v>
      </c>
      <c r="D783" s="6" t="s">
        <v>423</v>
      </c>
    </row>
    <row r="784" spans="1:4" ht="15.6" x14ac:dyDescent="0.3">
      <c r="A784" s="9" t="s">
        <v>260</v>
      </c>
      <c r="B784" s="42" t="s">
        <v>424</v>
      </c>
      <c r="C784" s="22">
        <v>137.1</v>
      </c>
      <c r="D784" s="6" t="s">
        <v>425</v>
      </c>
    </row>
    <row r="785" spans="1:4" ht="15.6" x14ac:dyDescent="0.3">
      <c r="A785" s="9" t="s">
        <v>8</v>
      </c>
      <c r="B785" s="42" t="s">
        <v>336</v>
      </c>
      <c r="C785" s="22">
        <v>460</v>
      </c>
      <c r="D785" s="6" t="s">
        <v>426</v>
      </c>
    </row>
    <row r="786" spans="1:4" ht="15.6" x14ac:dyDescent="0.3">
      <c r="A786" s="9" t="s">
        <v>8</v>
      </c>
      <c r="B786" s="42" t="s">
        <v>427</v>
      </c>
      <c r="C786" s="22">
        <v>505</v>
      </c>
      <c r="D786" s="6" t="s">
        <v>428</v>
      </c>
    </row>
    <row r="787" spans="1:4" ht="15.6" x14ac:dyDescent="0.3">
      <c r="A787" s="9" t="s">
        <v>260</v>
      </c>
      <c r="B787" s="42" t="s">
        <v>267</v>
      </c>
      <c r="C787" s="22">
        <v>3040.78</v>
      </c>
      <c r="D787" s="6" t="s">
        <v>429</v>
      </c>
    </row>
    <row r="788" spans="1:4" ht="18" x14ac:dyDescent="0.3">
      <c r="A788" s="26" t="s">
        <v>647</v>
      </c>
      <c r="B788" s="26"/>
      <c r="C788" s="26"/>
      <c r="D788" s="26"/>
    </row>
    <row r="789" spans="1:4" ht="31.2" x14ac:dyDescent="0.3">
      <c r="A789" s="9" t="s">
        <v>15</v>
      </c>
      <c r="B789" s="9" t="s">
        <v>431</v>
      </c>
      <c r="C789" s="10">
        <v>203.84</v>
      </c>
      <c r="D789" s="9" t="s">
        <v>432</v>
      </c>
    </row>
    <row r="790" spans="1:4" ht="31.2" x14ac:dyDescent="0.3">
      <c r="A790" s="5" t="s">
        <v>15</v>
      </c>
      <c r="B790" s="5" t="s">
        <v>433</v>
      </c>
      <c r="C790" s="10">
        <v>2170</v>
      </c>
      <c r="D790" s="14" t="s">
        <v>434</v>
      </c>
    </row>
    <row r="791" spans="1:4" ht="46.8" x14ac:dyDescent="0.3">
      <c r="A791" s="11" t="s">
        <v>15</v>
      </c>
      <c r="B791" s="9" t="s">
        <v>435</v>
      </c>
      <c r="C791" s="10">
        <v>2352.54</v>
      </c>
      <c r="D791" s="11" t="s">
        <v>436</v>
      </c>
    </row>
    <row r="792" spans="1:4" ht="31.2" x14ac:dyDescent="0.3">
      <c r="A792" s="9" t="s">
        <v>15</v>
      </c>
      <c r="B792" s="9" t="s">
        <v>437</v>
      </c>
      <c r="C792" s="12">
        <v>1748.03</v>
      </c>
      <c r="D792" s="14" t="s">
        <v>438</v>
      </c>
    </row>
    <row r="793" spans="1:4" ht="15.6" x14ac:dyDescent="0.3">
      <c r="A793" s="11" t="s">
        <v>15</v>
      </c>
      <c r="B793" s="11" t="s">
        <v>439</v>
      </c>
      <c r="C793" s="8">
        <v>3416.8</v>
      </c>
      <c r="D793" s="11" t="s">
        <v>440</v>
      </c>
    </row>
    <row r="794" spans="1:4" ht="31.2" x14ac:dyDescent="0.3">
      <c r="A794" s="11" t="s">
        <v>15</v>
      </c>
      <c r="B794" s="9" t="s">
        <v>441</v>
      </c>
      <c r="C794" s="8">
        <v>265.95999999999998</v>
      </c>
      <c r="D794" s="11" t="s">
        <v>442</v>
      </c>
    </row>
    <row r="795" spans="1:4" ht="31.2" x14ac:dyDescent="0.3">
      <c r="A795" s="11" t="s">
        <v>15</v>
      </c>
      <c r="B795" s="9" t="s">
        <v>443</v>
      </c>
      <c r="C795" s="8">
        <v>554.41999999999996</v>
      </c>
      <c r="D795" s="11" t="s">
        <v>444</v>
      </c>
    </row>
    <row r="796" spans="1:4" ht="31.2" x14ac:dyDescent="0.3">
      <c r="A796" s="11" t="s">
        <v>15</v>
      </c>
      <c r="B796" s="9" t="s">
        <v>445</v>
      </c>
      <c r="C796" s="8">
        <v>1220</v>
      </c>
      <c r="D796" s="11" t="s">
        <v>446</v>
      </c>
    </row>
    <row r="797" spans="1:4" ht="31.2" x14ac:dyDescent="0.3">
      <c r="A797" s="11" t="s">
        <v>15</v>
      </c>
      <c r="B797" s="9" t="s">
        <v>447</v>
      </c>
      <c r="C797" s="8">
        <v>87.4</v>
      </c>
      <c r="D797" s="11" t="s">
        <v>448</v>
      </c>
    </row>
    <row r="798" spans="1:4" ht="31.2" x14ac:dyDescent="0.3">
      <c r="A798" s="11" t="s">
        <v>15</v>
      </c>
      <c r="B798" s="9" t="s">
        <v>449</v>
      </c>
      <c r="C798" s="8">
        <v>1622.37</v>
      </c>
      <c r="D798" s="11" t="s">
        <v>450</v>
      </c>
    </row>
    <row r="799" spans="1:4" ht="31.2" x14ac:dyDescent="0.3">
      <c r="A799" s="11" t="s">
        <v>15</v>
      </c>
      <c r="B799" s="9" t="s">
        <v>451</v>
      </c>
      <c r="C799" s="8">
        <v>252.54</v>
      </c>
      <c r="D799" s="11" t="s">
        <v>452</v>
      </c>
    </row>
    <row r="800" spans="1:4" ht="31.2" x14ac:dyDescent="0.3">
      <c r="A800" s="11" t="s">
        <v>15</v>
      </c>
      <c r="B800" s="9" t="s">
        <v>453</v>
      </c>
      <c r="C800" s="8">
        <v>132.97999999999999</v>
      </c>
      <c r="D800" s="11" t="s">
        <v>442</v>
      </c>
    </row>
    <row r="801" spans="1:4" ht="31.2" x14ac:dyDescent="0.3">
      <c r="A801" s="11" t="s">
        <v>15</v>
      </c>
      <c r="B801" s="9" t="s">
        <v>454</v>
      </c>
      <c r="C801" s="8">
        <v>1758.63</v>
      </c>
      <c r="D801" s="11" t="s">
        <v>455</v>
      </c>
    </row>
    <row r="802" spans="1:4" ht="31.2" x14ac:dyDescent="0.3">
      <c r="A802" s="11" t="s">
        <v>15</v>
      </c>
      <c r="B802" s="9" t="s">
        <v>456</v>
      </c>
      <c r="C802" s="8">
        <v>732</v>
      </c>
      <c r="D802" s="11" t="s">
        <v>457</v>
      </c>
    </row>
    <row r="803" spans="1:4" ht="31.2" x14ac:dyDescent="0.3">
      <c r="A803" s="11" t="s">
        <v>15</v>
      </c>
      <c r="B803" s="9" t="s">
        <v>458</v>
      </c>
      <c r="C803" s="8">
        <f>131.67+99.95</f>
        <v>231.62</v>
      </c>
      <c r="D803" s="11" t="s">
        <v>459</v>
      </c>
    </row>
    <row r="804" spans="1:4" ht="15.6" x14ac:dyDescent="0.3">
      <c r="A804" s="11" t="s">
        <v>15</v>
      </c>
      <c r="B804" s="9" t="s">
        <v>460</v>
      </c>
      <c r="C804" s="8">
        <v>349.37</v>
      </c>
      <c r="D804" s="11" t="s">
        <v>461</v>
      </c>
    </row>
    <row r="805" spans="1:4" ht="15.6" x14ac:dyDescent="0.3">
      <c r="A805" s="11" t="s">
        <v>15</v>
      </c>
      <c r="B805" s="9" t="s">
        <v>462</v>
      </c>
      <c r="C805" s="8">
        <v>366</v>
      </c>
      <c r="D805" s="11" t="s">
        <v>463</v>
      </c>
    </row>
    <row r="806" spans="1:4" ht="31.2" x14ac:dyDescent="0.3">
      <c r="A806" s="11" t="s">
        <v>15</v>
      </c>
      <c r="B806" s="9" t="s">
        <v>464</v>
      </c>
      <c r="C806" s="8">
        <v>200</v>
      </c>
      <c r="D806" s="11" t="s">
        <v>465</v>
      </c>
    </row>
    <row r="807" spans="1:4" ht="31.2" x14ac:dyDescent="0.3">
      <c r="A807" s="11" t="s">
        <v>15</v>
      </c>
      <c r="B807" s="9" t="s">
        <v>466</v>
      </c>
      <c r="C807" s="8">
        <v>182.27</v>
      </c>
      <c r="D807" s="11" t="s">
        <v>455</v>
      </c>
    </row>
    <row r="808" spans="1:4" ht="31.2" x14ac:dyDescent="0.3">
      <c r="A808" s="11" t="s">
        <v>15</v>
      </c>
      <c r="B808" s="9" t="s">
        <v>467</v>
      </c>
      <c r="C808" s="8">
        <v>1756.8</v>
      </c>
      <c r="D808" s="11" t="s">
        <v>468</v>
      </c>
    </row>
    <row r="809" spans="1:4" ht="31.2" x14ac:dyDescent="0.3">
      <c r="A809" s="11" t="s">
        <v>15</v>
      </c>
      <c r="B809" s="9" t="s">
        <v>469</v>
      </c>
      <c r="C809" s="8">
        <f>53.58+59.56</f>
        <v>113.14</v>
      </c>
      <c r="D809" s="11" t="s">
        <v>448</v>
      </c>
    </row>
    <row r="810" spans="1:4" ht="31.2" x14ac:dyDescent="0.3">
      <c r="A810" s="11" t="s">
        <v>15</v>
      </c>
      <c r="B810" s="9" t="s">
        <v>470</v>
      </c>
      <c r="C810" s="8">
        <v>186.95</v>
      </c>
      <c r="D810" s="11" t="s">
        <v>450</v>
      </c>
    </row>
    <row r="811" spans="1:4" ht="31.2" x14ac:dyDescent="0.3">
      <c r="A811" s="11" t="s">
        <v>15</v>
      </c>
      <c r="B811" s="9" t="s">
        <v>471</v>
      </c>
      <c r="C811" s="8">
        <v>2960.48</v>
      </c>
      <c r="D811" s="11" t="s">
        <v>472</v>
      </c>
    </row>
    <row r="812" spans="1:4" ht="31.2" x14ac:dyDescent="0.3">
      <c r="A812" s="11" t="s">
        <v>15</v>
      </c>
      <c r="B812" s="9" t="s">
        <v>473</v>
      </c>
      <c r="C812" s="8">
        <v>169.58</v>
      </c>
      <c r="D812" s="11" t="s">
        <v>442</v>
      </c>
    </row>
    <row r="813" spans="1:4" ht="31.2" x14ac:dyDescent="0.3">
      <c r="A813" s="11" t="s">
        <v>15</v>
      </c>
      <c r="B813" s="9" t="s">
        <v>474</v>
      </c>
      <c r="C813" s="8">
        <v>1207.8</v>
      </c>
      <c r="D813" s="11" t="s">
        <v>475</v>
      </c>
    </row>
    <row r="814" spans="1:4" ht="31.2" x14ac:dyDescent="0.3">
      <c r="A814" s="11" t="s">
        <v>15</v>
      </c>
      <c r="B814" s="9" t="s">
        <v>476</v>
      </c>
      <c r="C814" s="8">
        <f>1392.85+28.22+235.52</f>
        <v>1656.59</v>
      </c>
      <c r="D814" s="11" t="s">
        <v>452</v>
      </c>
    </row>
    <row r="815" spans="1:4" ht="31.2" x14ac:dyDescent="0.3">
      <c r="A815" s="11" t="s">
        <v>15</v>
      </c>
      <c r="B815" s="9" t="s">
        <v>477</v>
      </c>
      <c r="C815" s="8">
        <v>1396.29</v>
      </c>
      <c r="D815" s="11" t="s">
        <v>478</v>
      </c>
    </row>
    <row r="816" spans="1:4" ht="31.2" x14ac:dyDescent="0.3">
      <c r="A816" s="11" t="s">
        <v>15</v>
      </c>
      <c r="B816" s="9" t="s">
        <v>479</v>
      </c>
      <c r="C816" s="8">
        <v>1866.6</v>
      </c>
      <c r="D816" s="11" t="s">
        <v>480</v>
      </c>
    </row>
    <row r="817" spans="1:4" ht="31.2" x14ac:dyDescent="0.3">
      <c r="A817" s="11" t="s">
        <v>15</v>
      </c>
      <c r="B817" s="9" t="s">
        <v>481</v>
      </c>
      <c r="C817" s="8">
        <v>2902.38</v>
      </c>
      <c r="D817" s="11" t="s">
        <v>482</v>
      </c>
    </row>
    <row r="818" spans="1:4" ht="31.2" x14ac:dyDescent="0.3">
      <c r="A818" s="11" t="s">
        <v>15</v>
      </c>
      <c r="B818" s="9" t="s">
        <v>483</v>
      </c>
      <c r="C818" s="8">
        <f>21709.9+2299.7</f>
        <v>24009.600000000002</v>
      </c>
      <c r="D818" s="11" t="s">
        <v>484</v>
      </c>
    </row>
    <row r="819" spans="1:4" ht="31.2" x14ac:dyDescent="0.3">
      <c r="A819" s="11" t="s">
        <v>15</v>
      </c>
      <c r="B819" s="9" t="s">
        <v>485</v>
      </c>
      <c r="C819" s="8">
        <v>51.3</v>
      </c>
      <c r="D819" s="11" t="s">
        <v>450</v>
      </c>
    </row>
    <row r="820" spans="1:4" ht="31.2" x14ac:dyDescent="0.3">
      <c r="A820" s="11" t="s">
        <v>15</v>
      </c>
      <c r="B820" s="9" t="s">
        <v>486</v>
      </c>
      <c r="C820" s="8">
        <v>1089.3699999999999</v>
      </c>
      <c r="D820" s="11" t="s">
        <v>487</v>
      </c>
    </row>
    <row r="821" spans="1:4" ht="31.2" x14ac:dyDescent="0.3">
      <c r="A821" s="11" t="s">
        <v>15</v>
      </c>
      <c r="B821" s="9" t="s">
        <v>488</v>
      </c>
      <c r="C821" s="8">
        <v>268.39999999999998</v>
      </c>
      <c r="D821" s="11" t="s">
        <v>489</v>
      </c>
    </row>
    <row r="822" spans="1:4" ht="31.2" x14ac:dyDescent="0.3">
      <c r="A822" s="11" t="s">
        <v>15</v>
      </c>
      <c r="B822" s="9" t="s">
        <v>490</v>
      </c>
      <c r="C822" s="8">
        <v>51.89</v>
      </c>
      <c r="D822" s="11" t="s">
        <v>450</v>
      </c>
    </row>
    <row r="823" spans="1:4" ht="46.8" x14ac:dyDescent="0.3">
      <c r="A823" s="11" t="s">
        <v>15</v>
      </c>
      <c r="B823" s="9" t="s">
        <v>491</v>
      </c>
      <c r="C823" s="8">
        <v>4181.53</v>
      </c>
      <c r="D823" s="11" t="s">
        <v>492</v>
      </c>
    </row>
    <row r="824" spans="1:4" ht="46.8" x14ac:dyDescent="0.3">
      <c r="A824" s="11" t="s">
        <v>15</v>
      </c>
      <c r="B824" s="9" t="s">
        <v>493</v>
      </c>
      <c r="C824" s="8">
        <v>2228.0300000000002</v>
      </c>
      <c r="D824" s="11" t="s">
        <v>494</v>
      </c>
    </row>
    <row r="825" spans="1:4" ht="31.2" x14ac:dyDescent="0.3">
      <c r="A825" s="11" t="s">
        <v>15</v>
      </c>
      <c r="B825" s="9" t="s">
        <v>495</v>
      </c>
      <c r="C825" s="8">
        <v>1342</v>
      </c>
      <c r="D825" s="11" t="s">
        <v>496</v>
      </c>
    </row>
    <row r="826" spans="1:4" ht="31.2" x14ac:dyDescent="0.3">
      <c r="A826" s="11" t="s">
        <v>15</v>
      </c>
      <c r="B826" s="9" t="s">
        <v>497</v>
      </c>
      <c r="C826" s="8">
        <f>395.05+156.04+272.06</f>
        <v>823.15000000000009</v>
      </c>
      <c r="D826" s="11" t="s">
        <v>459</v>
      </c>
    </row>
    <row r="827" spans="1:4" ht="31.2" x14ac:dyDescent="0.3">
      <c r="A827" s="11" t="s">
        <v>15</v>
      </c>
      <c r="B827" s="9" t="s">
        <v>498</v>
      </c>
      <c r="C827" s="8">
        <v>1270.8</v>
      </c>
      <c r="D827" s="11" t="s">
        <v>499</v>
      </c>
    </row>
    <row r="828" spans="1:4" ht="31.2" x14ac:dyDescent="0.3">
      <c r="A828" s="11" t="s">
        <v>15</v>
      </c>
      <c r="B828" s="9" t="s">
        <v>500</v>
      </c>
      <c r="C828" s="8">
        <v>256</v>
      </c>
      <c r="D828" s="11" t="s">
        <v>501</v>
      </c>
    </row>
    <row r="829" spans="1:4" ht="31.2" x14ac:dyDescent="0.3">
      <c r="A829" s="11" t="s">
        <v>15</v>
      </c>
      <c r="B829" s="9" t="s">
        <v>502</v>
      </c>
      <c r="C829" s="8">
        <f>79.26+244</f>
        <v>323.26</v>
      </c>
      <c r="D829" s="11" t="s">
        <v>503</v>
      </c>
    </row>
    <row r="830" spans="1:4" ht="31.2" x14ac:dyDescent="0.3">
      <c r="A830" s="11" t="s">
        <v>15</v>
      </c>
      <c r="B830" s="9" t="s">
        <v>504</v>
      </c>
      <c r="C830" s="8">
        <v>1172.1300000000001</v>
      </c>
      <c r="D830" s="11" t="s">
        <v>505</v>
      </c>
    </row>
    <row r="831" spans="1:4" ht="46.8" x14ac:dyDescent="0.3">
      <c r="A831" s="11" t="s">
        <v>15</v>
      </c>
      <c r="B831" s="9" t="s">
        <v>506</v>
      </c>
      <c r="C831" s="8">
        <v>189.76</v>
      </c>
      <c r="D831" s="11" t="s">
        <v>507</v>
      </c>
    </row>
    <row r="832" spans="1:4" ht="31.2" x14ac:dyDescent="0.3">
      <c r="A832" s="11" t="s">
        <v>15</v>
      </c>
      <c r="B832" s="9" t="s">
        <v>508</v>
      </c>
      <c r="C832" s="8">
        <v>65.88</v>
      </c>
      <c r="D832" s="11" t="s">
        <v>509</v>
      </c>
    </row>
    <row r="833" spans="1:4" ht="31.2" x14ac:dyDescent="0.3">
      <c r="A833" s="11" t="s">
        <v>15</v>
      </c>
      <c r="B833" s="9" t="s">
        <v>510</v>
      </c>
      <c r="C833" s="8">
        <v>615.32000000000005</v>
      </c>
      <c r="D833" s="11" t="s">
        <v>511</v>
      </c>
    </row>
    <row r="834" spans="1:4" ht="31.2" x14ac:dyDescent="0.3">
      <c r="A834" s="11" t="s">
        <v>15</v>
      </c>
      <c r="B834" s="9" t="s">
        <v>512</v>
      </c>
      <c r="C834" s="8">
        <v>3755.18</v>
      </c>
      <c r="D834" s="11" t="s">
        <v>513</v>
      </c>
    </row>
    <row r="835" spans="1:4" ht="31.2" x14ac:dyDescent="0.3">
      <c r="A835" s="11" t="s">
        <v>15</v>
      </c>
      <c r="B835" s="9" t="s">
        <v>514</v>
      </c>
      <c r="C835" s="8">
        <v>1938.52</v>
      </c>
      <c r="D835" s="11" t="s">
        <v>515</v>
      </c>
    </row>
    <row r="836" spans="1:4" ht="31.2" x14ac:dyDescent="0.3">
      <c r="A836" s="11" t="s">
        <v>15</v>
      </c>
      <c r="B836" s="9" t="s">
        <v>516</v>
      </c>
      <c r="C836" s="8">
        <v>3173.44</v>
      </c>
      <c r="D836" s="11" t="s">
        <v>517</v>
      </c>
    </row>
    <row r="837" spans="1:4" ht="31.2" x14ac:dyDescent="0.3">
      <c r="A837" s="11" t="s">
        <v>15</v>
      </c>
      <c r="B837" s="9" t="s">
        <v>518</v>
      </c>
      <c r="C837" s="8">
        <f>790.18+188.12</f>
        <v>978.3</v>
      </c>
      <c r="D837" s="11" t="s">
        <v>519</v>
      </c>
    </row>
    <row r="838" spans="1:4" ht="31.2" x14ac:dyDescent="0.3">
      <c r="A838" s="11" t="s">
        <v>15</v>
      </c>
      <c r="B838" s="9" t="s">
        <v>520</v>
      </c>
      <c r="C838" s="8">
        <v>1040.17</v>
      </c>
      <c r="D838" s="11" t="s">
        <v>521</v>
      </c>
    </row>
    <row r="839" spans="1:4" ht="31.2" x14ac:dyDescent="0.3">
      <c r="A839" s="11" t="s">
        <v>15</v>
      </c>
      <c r="B839" s="9" t="s">
        <v>522</v>
      </c>
      <c r="C839" s="8">
        <v>1621.56</v>
      </c>
      <c r="D839" s="11" t="s">
        <v>523</v>
      </c>
    </row>
    <row r="840" spans="1:4" ht="46.8" x14ac:dyDescent="0.3">
      <c r="A840" s="11" t="s">
        <v>15</v>
      </c>
      <c r="B840" s="9" t="s">
        <v>524</v>
      </c>
      <c r="C840" s="8">
        <v>881.5</v>
      </c>
      <c r="D840" s="11" t="s">
        <v>525</v>
      </c>
    </row>
    <row r="841" spans="1:4" ht="31.2" x14ac:dyDescent="0.3">
      <c r="A841" s="11" t="s">
        <v>15</v>
      </c>
      <c r="B841" s="9" t="s">
        <v>526</v>
      </c>
      <c r="C841" s="8">
        <v>1037.6099999999999</v>
      </c>
      <c r="D841" s="11" t="s">
        <v>527</v>
      </c>
    </row>
    <row r="842" spans="1:4" ht="31.2" x14ac:dyDescent="0.3">
      <c r="A842" s="11" t="s">
        <v>15</v>
      </c>
      <c r="B842" s="9" t="s">
        <v>528</v>
      </c>
      <c r="C842" s="8">
        <f>1098+383.04+355.5</f>
        <v>1836.54</v>
      </c>
      <c r="D842" s="11" t="s">
        <v>529</v>
      </c>
    </row>
    <row r="843" spans="1:4" ht="31.2" x14ac:dyDescent="0.3">
      <c r="A843" s="11" t="s">
        <v>15</v>
      </c>
      <c r="B843" s="9" t="s">
        <v>530</v>
      </c>
      <c r="C843" s="8">
        <v>222.82</v>
      </c>
      <c r="D843" s="11" t="s">
        <v>511</v>
      </c>
    </row>
    <row r="844" spans="1:4" ht="31.2" x14ac:dyDescent="0.3">
      <c r="A844" s="11" t="s">
        <v>15</v>
      </c>
      <c r="B844" s="9" t="s">
        <v>531</v>
      </c>
      <c r="C844" s="8">
        <f>364.78+36.48</f>
        <v>401.26</v>
      </c>
      <c r="D844" s="11" t="s">
        <v>532</v>
      </c>
    </row>
    <row r="845" spans="1:4" ht="31.2" x14ac:dyDescent="0.3">
      <c r="A845" s="11" t="s">
        <v>15</v>
      </c>
      <c r="B845" s="9" t="s">
        <v>533</v>
      </c>
      <c r="C845" s="8">
        <v>99</v>
      </c>
      <c r="D845" s="11" t="s">
        <v>465</v>
      </c>
    </row>
    <row r="846" spans="1:4" ht="31.2" x14ac:dyDescent="0.3">
      <c r="A846" s="11" t="s">
        <v>15</v>
      </c>
      <c r="B846" s="9" t="s">
        <v>534</v>
      </c>
      <c r="C846" s="8">
        <f>5730.97+181.17</f>
        <v>5912.14</v>
      </c>
      <c r="D846" s="11" t="s">
        <v>535</v>
      </c>
    </row>
    <row r="847" spans="1:4" ht="31.2" x14ac:dyDescent="0.3">
      <c r="A847" s="11" t="s">
        <v>15</v>
      </c>
      <c r="B847" s="9" t="s">
        <v>536</v>
      </c>
      <c r="C847" s="8">
        <v>2964.6</v>
      </c>
      <c r="D847" s="11" t="s">
        <v>537</v>
      </c>
    </row>
    <row r="848" spans="1:4" ht="31.2" x14ac:dyDescent="0.3">
      <c r="A848" s="11" t="s">
        <v>15</v>
      </c>
      <c r="B848" s="9" t="s">
        <v>538</v>
      </c>
      <c r="C848" s="8">
        <v>608.21</v>
      </c>
      <c r="D848" s="11" t="s">
        <v>539</v>
      </c>
    </row>
    <row r="849" spans="1:4" ht="31.2" x14ac:dyDescent="0.3">
      <c r="A849" s="11" t="s">
        <v>15</v>
      </c>
      <c r="B849" s="9" t="s">
        <v>540</v>
      </c>
      <c r="C849" s="8">
        <v>1843.42</v>
      </c>
      <c r="D849" s="11" t="s">
        <v>541</v>
      </c>
    </row>
    <row r="850" spans="1:4" ht="31.2" x14ac:dyDescent="0.3">
      <c r="A850" s="11" t="s">
        <v>15</v>
      </c>
      <c r="B850" s="9" t="s">
        <v>542</v>
      </c>
      <c r="C850" s="8">
        <v>79</v>
      </c>
      <c r="D850" s="11" t="s">
        <v>465</v>
      </c>
    </row>
    <row r="851" spans="1:4" ht="31.2" x14ac:dyDescent="0.3">
      <c r="A851" s="11" t="s">
        <v>15</v>
      </c>
      <c r="B851" s="9" t="s">
        <v>543</v>
      </c>
      <c r="C851" s="8">
        <v>3475.78</v>
      </c>
      <c r="D851" s="11" t="s">
        <v>544</v>
      </c>
    </row>
    <row r="852" spans="1:4" ht="31.2" x14ac:dyDescent="0.3">
      <c r="A852" s="11" t="s">
        <v>15</v>
      </c>
      <c r="B852" s="9" t="s">
        <v>545</v>
      </c>
      <c r="C852" s="8">
        <v>1195.5999999999999</v>
      </c>
      <c r="D852" s="11" t="s">
        <v>546</v>
      </c>
    </row>
    <row r="853" spans="1:4" ht="15.6" x14ac:dyDescent="0.3">
      <c r="A853" s="11" t="s">
        <v>15</v>
      </c>
      <c r="B853" s="9" t="s">
        <v>547</v>
      </c>
      <c r="C853" s="8">
        <v>2043.5</v>
      </c>
      <c r="D853" s="11" t="s">
        <v>548</v>
      </c>
    </row>
    <row r="854" spans="1:4" ht="31.2" x14ac:dyDescent="0.3">
      <c r="A854" s="11" t="s">
        <v>15</v>
      </c>
      <c r="B854" s="9" t="s">
        <v>549</v>
      </c>
      <c r="C854" s="8">
        <v>3837.08</v>
      </c>
      <c r="D854" s="11" t="s">
        <v>550</v>
      </c>
    </row>
    <row r="855" spans="1:4" ht="31.2" x14ac:dyDescent="0.3">
      <c r="A855" s="11" t="s">
        <v>15</v>
      </c>
      <c r="B855" s="9" t="s">
        <v>538</v>
      </c>
      <c r="C855" s="8">
        <v>535</v>
      </c>
      <c r="D855" s="11" t="s">
        <v>551</v>
      </c>
    </row>
    <row r="856" spans="1:4" ht="31.2" x14ac:dyDescent="0.3">
      <c r="A856" s="11" t="s">
        <v>15</v>
      </c>
      <c r="B856" s="9" t="s">
        <v>552</v>
      </c>
      <c r="C856" s="8">
        <v>878.64</v>
      </c>
      <c r="D856" s="11" t="s">
        <v>448</v>
      </c>
    </row>
    <row r="857" spans="1:4" ht="31.2" x14ac:dyDescent="0.3">
      <c r="A857" s="11" t="s">
        <v>15</v>
      </c>
      <c r="B857" s="9" t="s">
        <v>553</v>
      </c>
      <c r="C857" s="8">
        <f>761.94+62.22</f>
        <v>824.16000000000008</v>
      </c>
      <c r="D857" s="11" t="s">
        <v>505</v>
      </c>
    </row>
    <row r="858" spans="1:4" ht="31.2" x14ac:dyDescent="0.3">
      <c r="A858" s="11" t="s">
        <v>15</v>
      </c>
      <c r="B858" s="9" t="s">
        <v>554</v>
      </c>
      <c r="C858" s="8">
        <v>923.3</v>
      </c>
      <c r="D858" s="11" t="s">
        <v>555</v>
      </c>
    </row>
    <row r="859" spans="1:4" ht="31.2" x14ac:dyDescent="0.3">
      <c r="A859" s="11" t="s">
        <v>15</v>
      </c>
      <c r="B859" s="9" t="s">
        <v>556</v>
      </c>
      <c r="C859" s="8">
        <v>1002.23</v>
      </c>
      <c r="D859" s="11" t="s">
        <v>557</v>
      </c>
    </row>
    <row r="860" spans="1:4" ht="31.2" x14ac:dyDescent="0.3">
      <c r="A860" s="11" t="s">
        <v>15</v>
      </c>
      <c r="B860" s="9" t="s">
        <v>558</v>
      </c>
      <c r="C860" s="8">
        <v>2488.8000000000002</v>
      </c>
      <c r="D860" s="11" t="s">
        <v>559</v>
      </c>
    </row>
    <row r="861" spans="1:4" ht="31.2" x14ac:dyDescent="0.3">
      <c r="A861" s="11" t="s">
        <v>15</v>
      </c>
      <c r="B861" s="9" t="s">
        <v>560</v>
      </c>
      <c r="C861" s="8">
        <v>433.1</v>
      </c>
      <c r="D861" s="11" t="s">
        <v>561</v>
      </c>
    </row>
    <row r="862" spans="1:4" ht="31.2" x14ac:dyDescent="0.3">
      <c r="A862" s="11" t="s">
        <v>15</v>
      </c>
      <c r="B862" s="9" t="s">
        <v>562</v>
      </c>
      <c r="C862" s="8">
        <v>763.72</v>
      </c>
      <c r="D862" s="11" t="s">
        <v>563</v>
      </c>
    </row>
    <row r="863" spans="1:4" ht="31.2" x14ac:dyDescent="0.3">
      <c r="A863" s="11" t="s">
        <v>15</v>
      </c>
      <c r="B863" s="9" t="s">
        <v>564</v>
      </c>
      <c r="C863" s="8">
        <v>334.01</v>
      </c>
      <c r="D863" s="11" t="s">
        <v>565</v>
      </c>
    </row>
    <row r="864" spans="1:4" ht="31.2" x14ac:dyDescent="0.3">
      <c r="A864" s="11" t="s">
        <v>15</v>
      </c>
      <c r="B864" s="9" t="s">
        <v>566</v>
      </c>
      <c r="C864" s="8">
        <v>94.42</v>
      </c>
      <c r="D864" s="11" t="s">
        <v>567</v>
      </c>
    </row>
    <row r="865" spans="1:4" ht="31.2" x14ac:dyDescent="0.3">
      <c r="A865" s="11" t="s">
        <v>15</v>
      </c>
      <c r="B865" s="9" t="s">
        <v>568</v>
      </c>
      <c r="C865" s="8">
        <v>947.94</v>
      </c>
      <c r="D865" s="11" t="s">
        <v>569</v>
      </c>
    </row>
    <row r="866" spans="1:4" ht="31.2" x14ac:dyDescent="0.3">
      <c r="A866" s="11" t="s">
        <v>15</v>
      </c>
      <c r="B866" s="9" t="s">
        <v>570</v>
      </c>
      <c r="C866" s="8">
        <v>186</v>
      </c>
      <c r="D866" s="11" t="s">
        <v>571</v>
      </c>
    </row>
    <row r="867" spans="1:4" ht="31.2" x14ac:dyDescent="0.3">
      <c r="A867" s="11" t="s">
        <v>15</v>
      </c>
      <c r="B867" s="9" t="s">
        <v>572</v>
      </c>
      <c r="C867" s="8">
        <v>163</v>
      </c>
      <c r="D867" s="11" t="s">
        <v>573</v>
      </c>
    </row>
    <row r="868" spans="1:4" ht="31.2" x14ac:dyDescent="0.3">
      <c r="A868" s="11" t="s">
        <v>15</v>
      </c>
      <c r="B868" s="9" t="s">
        <v>574</v>
      </c>
      <c r="C868" s="8">
        <f>3.61+156.48+12.51+11.11+1374.21+1300.68</f>
        <v>2858.6000000000004</v>
      </c>
      <c r="D868" s="11" t="s">
        <v>575</v>
      </c>
    </row>
    <row r="869" spans="1:4" ht="15.6" x14ac:dyDescent="0.3">
      <c r="A869" s="11" t="s">
        <v>15</v>
      </c>
      <c r="B869" s="9" t="s">
        <v>576</v>
      </c>
      <c r="C869" s="8">
        <f>5239+6150.4+5892.78+4999.96+4991.79+5598.28</f>
        <v>32872.21</v>
      </c>
      <c r="D869" s="11" t="s">
        <v>577</v>
      </c>
    </row>
    <row r="870" spans="1:4" ht="15.6" x14ac:dyDescent="0.3">
      <c r="A870" s="11" t="s">
        <v>15</v>
      </c>
      <c r="B870" s="9" t="s">
        <v>578</v>
      </c>
      <c r="C870" s="8">
        <v>237.9</v>
      </c>
      <c r="D870" s="11" t="s">
        <v>579</v>
      </c>
    </row>
    <row r="871" spans="1:4" ht="31.2" x14ac:dyDescent="0.3">
      <c r="A871" s="11" t="s">
        <v>15</v>
      </c>
      <c r="B871" s="9" t="s">
        <v>580</v>
      </c>
      <c r="C871" s="8">
        <f>134.15+145.83+136.5</f>
        <v>416.48</v>
      </c>
      <c r="D871" s="11" t="s">
        <v>581</v>
      </c>
    </row>
    <row r="872" spans="1:4" ht="15.6" x14ac:dyDescent="0.3">
      <c r="A872" s="11" t="s">
        <v>15</v>
      </c>
      <c r="B872" s="9" t="s">
        <v>582</v>
      </c>
      <c r="C872" s="8">
        <f>125.27+4.09+5.33+2828.03+3.52+3.52+125.92+8.4+3189.26+21.72+42.77+17.56+3566.14+2.95+6392.07+2.95+91.86</f>
        <v>16431.36</v>
      </c>
      <c r="D872" s="11" t="s">
        <v>583</v>
      </c>
    </row>
    <row r="873" spans="1:4" ht="15.6" x14ac:dyDescent="0.3">
      <c r="A873" s="11" t="s">
        <v>15</v>
      </c>
      <c r="B873" s="9" t="s">
        <v>584</v>
      </c>
      <c r="C873" s="8">
        <f>15609-10099.68+3514.52+3462.24</f>
        <v>12486.08</v>
      </c>
      <c r="D873" s="11"/>
    </row>
    <row r="874" spans="1:4" ht="31.2" x14ac:dyDescent="0.3">
      <c r="A874" s="11" t="s">
        <v>15</v>
      </c>
      <c r="B874" s="9" t="s">
        <v>585</v>
      </c>
      <c r="C874" s="8">
        <f>301.34+621.71</f>
        <v>923.05</v>
      </c>
      <c r="D874" s="11" t="s">
        <v>586</v>
      </c>
    </row>
    <row r="875" spans="1:4" ht="31.2" x14ac:dyDescent="0.3">
      <c r="A875" s="11" t="s">
        <v>15</v>
      </c>
      <c r="B875" s="9" t="s">
        <v>587</v>
      </c>
      <c r="C875" s="8">
        <v>109.04</v>
      </c>
      <c r="D875" s="11" t="s">
        <v>588</v>
      </c>
    </row>
    <row r="876" spans="1:4" ht="31.2" x14ac:dyDescent="0.3">
      <c r="A876" s="11" t="s">
        <v>15</v>
      </c>
      <c r="B876" s="9" t="s">
        <v>589</v>
      </c>
      <c r="C876" s="8">
        <f>564.49+564.49</f>
        <v>1128.98</v>
      </c>
      <c r="D876" s="11" t="s">
        <v>590</v>
      </c>
    </row>
    <row r="877" spans="1:4" ht="15.6" x14ac:dyDescent="0.3">
      <c r="A877" s="11" t="s">
        <v>15</v>
      </c>
      <c r="B877" s="9" t="s">
        <v>591</v>
      </c>
      <c r="C877" s="8">
        <f>27.83+2.53+12.94</f>
        <v>43.3</v>
      </c>
      <c r="D877" s="11" t="s">
        <v>592</v>
      </c>
    </row>
    <row r="878" spans="1:4" ht="31.2" x14ac:dyDescent="0.3">
      <c r="A878" s="11" t="s">
        <v>15</v>
      </c>
      <c r="B878" s="9" t="s">
        <v>593</v>
      </c>
      <c r="C878" s="8">
        <v>1466.54</v>
      </c>
      <c r="D878" s="11" t="s">
        <v>594</v>
      </c>
    </row>
    <row r="879" spans="1:4" ht="31.2" x14ac:dyDescent="0.3">
      <c r="A879" s="11" t="s">
        <v>15</v>
      </c>
      <c r="B879" s="9" t="s">
        <v>595</v>
      </c>
      <c r="C879" s="8">
        <v>2948.89</v>
      </c>
      <c r="D879" s="11" t="s">
        <v>596</v>
      </c>
    </row>
    <row r="880" spans="1:4" ht="31.2" x14ac:dyDescent="0.3">
      <c r="A880" s="11" t="s">
        <v>15</v>
      </c>
      <c r="B880" s="9" t="s">
        <v>597</v>
      </c>
      <c r="C880" s="8">
        <v>211.33</v>
      </c>
      <c r="D880" s="11" t="s">
        <v>598</v>
      </c>
    </row>
    <row r="881" spans="1:4" ht="31.2" x14ac:dyDescent="0.3">
      <c r="A881" s="11" t="s">
        <v>15</v>
      </c>
      <c r="B881" s="9" t="s">
        <v>599</v>
      </c>
      <c r="C881" s="8">
        <v>1798.77</v>
      </c>
      <c r="D881" s="11" t="s">
        <v>561</v>
      </c>
    </row>
    <row r="882" spans="1:4" ht="31.2" x14ac:dyDescent="0.3">
      <c r="A882" s="11" t="s">
        <v>15</v>
      </c>
      <c r="B882" s="9" t="s">
        <v>600</v>
      </c>
      <c r="C882" s="8">
        <v>80.52</v>
      </c>
      <c r="D882" s="11" t="s">
        <v>598</v>
      </c>
    </row>
    <row r="883" spans="1:4" ht="31.2" x14ac:dyDescent="0.3">
      <c r="A883" s="11" t="s">
        <v>15</v>
      </c>
      <c r="B883" s="9" t="s">
        <v>601</v>
      </c>
      <c r="C883" s="8">
        <v>1474.44</v>
      </c>
      <c r="D883" s="11" t="s">
        <v>602</v>
      </c>
    </row>
    <row r="884" spans="1:4" ht="31.2" x14ac:dyDescent="0.3">
      <c r="A884" s="11" t="s">
        <v>15</v>
      </c>
      <c r="B884" s="9" t="s">
        <v>603</v>
      </c>
      <c r="C884" s="8">
        <v>1024.8</v>
      </c>
      <c r="D884" s="11" t="s">
        <v>604</v>
      </c>
    </row>
    <row r="885" spans="1:4" ht="31.2" x14ac:dyDescent="0.3">
      <c r="A885" s="11" t="s">
        <v>15</v>
      </c>
      <c r="B885" s="9" t="s">
        <v>605</v>
      </c>
      <c r="C885" s="8">
        <v>22</v>
      </c>
      <c r="D885" s="11" t="s">
        <v>606</v>
      </c>
    </row>
    <row r="886" spans="1:4" ht="31.2" x14ac:dyDescent="0.3">
      <c r="A886" s="11" t="s">
        <v>15</v>
      </c>
      <c r="B886" s="9" t="s">
        <v>607</v>
      </c>
      <c r="C886" s="8">
        <f>345.91+67.04+67.04+67.04+67.04+67.04</f>
        <v>681.11</v>
      </c>
      <c r="D886" s="11" t="s">
        <v>608</v>
      </c>
    </row>
    <row r="887" spans="1:4" ht="31.2" x14ac:dyDescent="0.3">
      <c r="A887" s="11" t="s">
        <v>15</v>
      </c>
      <c r="B887" s="9" t="s">
        <v>609</v>
      </c>
      <c r="C887" s="8">
        <f>61+165.92</f>
        <v>226.92</v>
      </c>
      <c r="D887" s="11" t="s">
        <v>610</v>
      </c>
    </row>
    <row r="888" spans="1:4" ht="31.2" x14ac:dyDescent="0.3">
      <c r="A888" s="11" t="s">
        <v>15</v>
      </c>
      <c r="B888" s="9" t="s">
        <v>611</v>
      </c>
      <c r="C888" s="8">
        <f>266.91+321.86</f>
        <v>588.77</v>
      </c>
      <c r="D888" s="11" t="s">
        <v>612</v>
      </c>
    </row>
    <row r="889" spans="1:4" ht="31.2" x14ac:dyDescent="0.3">
      <c r="A889" s="11" t="s">
        <v>15</v>
      </c>
      <c r="B889" s="9" t="s">
        <v>613</v>
      </c>
      <c r="C889" s="8">
        <v>274.26</v>
      </c>
      <c r="D889" s="11" t="s">
        <v>614</v>
      </c>
    </row>
    <row r="890" spans="1:4" ht="31.2" x14ac:dyDescent="0.3">
      <c r="A890" s="11" t="s">
        <v>15</v>
      </c>
      <c r="B890" s="9" t="s">
        <v>615</v>
      </c>
      <c r="C890" s="8">
        <v>4499.58</v>
      </c>
      <c r="D890" s="11" t="s">
        <v>616</v>
      </c>
    </row>
    <row r="891" spans="1:4" ht="15.6" x14ac:dyDescent="0.3">
      <c r="A891" s="11" t="s">
        <v>15</v>
      </c>
      <c r="B891" s="9" t="s">
        <v>617</v>
      </c>
      <c r="C891" s="8">
        <v>2635.2</v>
      </c>
      <c r="D891" s="11" t="s">
        <v>618</v>
      </c>
    </row>
    <row r="892" spans="1:4" ht="31.2" x14ac:dyDescent="0.3">
      <c r="A892" s="11" t="s">
        <v>15</v>
      </c>
      <c r="B892" s="9" t="s">
        <v>619</v>
      </c>
      <c r="C892" s="8">
        <v>305.02</v>
      </c>
      <c r="D892" s="11" t="s">
        <v>620</v>
      </c>
    </row>
    <row r="893" spans="1:4" ht="15.6" x14ac:dyDescent="0.3">
      <c r="A893" s="11" t="s">
        <v>15</v>
      </c>
      <c r="B893" s="9" t="s">
        <v>621</v>
      </c>
      <c r="C893" s="8">
        <v>567.01</v>
      </c>
      <c r="D893" s="11" t="s">
        <v>622</v>
      </c>
    </row>
    <row r="894" spans="1:4" ht="31.2" x14ac:dyDescent="0.3">
      <c r="A894" s="11" t="s">
        <v>15</v>
      </c>
      <c r="B894" s="9" t="s">
        <v>623</v>
      </c>
      <c r="C894" s="8">
        <v>3712.46</v>
      </c>
      <c r="D894" s="11" t="s">
        <v>624</v>
      </c>
    </row>
    <row r="895" spans="1:4" ht="31.2" x14ac:dyDescent="0.3">
      <c r="A895" s="11" t="s">
        <v>15</v>
      </c>
      <c r="B895" s="9" t="s">
        <v>625</v>
      </c>
      <c r="C895" s="8">
        <v>179.34</v>
      </c>
      <c r="D895" s="11" t="s">
        <v>626</v>
      </c>
    </row>
    <row r="896" spans="1:4" ht="31.2" x14ac:dyDescent="0.3">
      <c r="A896" s="11" t="s">
        <v>15</v>
      </c>
      <c r="B896" s="9" t="s">
        <v>627</v>
      </c>
      <c r="C896" s="8">
        <v>1107.81</v>
      </c>
      <c r="D896" s="11" t="s">
        <v>628</v>
      </c>
    </row>
    <row r="897" spans="1:4" ht="31.2" x14ac:dyDescent="0.3">
      <c r="A897" s="11" t="s">
        <v>15</v>
      </c>
      <c r="B897" s="9" t="s">
        <v>629</v>
      </c>
      <c r="C897" s="8">
        <v>40.299999999999997</v>
      </c>
      <c r="D897" s="11" t="s">
        <v>503</v>
      </c>
    </row>
    <row r="898" spans="1:4" ht="15.6" x14ac:dyDescent="0.3">
      <c r="A898" s="11" t="s">
        <v>15</v>
      </c>
      <c r="B898" s="9" t="s">
        <v>630</v>
      </c>
      <c r="C898" s="8">
        <v>26226.85</v>
      </c>
      <c r="D898" s="11" t="s">
        <v>631</v>
      </c>
    </row>
    <row r="899" spans="1:4" ht="31.2" x14ac:dyDescent="0.3">
      <c r="A899" s="11" t="s">
        <v>15</v>
      </c>
      <c r="B899" s="9" t="s">
        <v>632</v>
      </c>
      <c r="C899" s="8">
        <v>4733.6000000000004</v>
      </c>
      <c r="D899" s="11" t="s">
        <v>633</v>
      </c>
    </row>
    <row r="900" spans="1:4" ht="31.2" x14ac:dyDescent="0.3">
      <c r="A900" s="11" t="s">
        <v>15</v>
      </c>
      <c r="B900" s="9" t="s">
        <v>634</v>
      </c>
      <c r="C900" s="8">
        <f>883.26+1113.15</f>
        <v>1996.41</v>
      </c>
      <c r="D900" s="11" t="s">
        <v>614</v>
      </c>
    </row>
    <row r="901" spans="1:4" ht="31.2" x14ac:dyDescent="0.3">
      <c r="A901" s="11" t="s">
        <v>15</v>
      </c>
      <c r="B901" s="9" t="s">
        <v>635</v>
      </c>
      <c r="C901" s="8">
        <v>4797.04</v>
      </c>
      <c r="D901" s="11" t="s">
        <v>636</v>
      </c>
    </row>
    <row r="902" spans="1:4" ht="31.2" x14ac:dyDescent="0.3">
      <c r="A902" s="11" t="s">
        <v>15</v>
      </c>
      <c r="B902" s="9" t="s">
        <v>637</v>
      </c>
      <c r="C902" s="8">
        <v>25244.720000000001</v>
      </c>
      <c r="D902" s="11" t="s">
        <v>638</v>
      </c>
    </row>
    <row r="903" spans="1:4" ht="31.2" x14ac:dyDescent="0.3">
      <c r="A903" s="11" t="s">
        <v>15</v>
      </c>
      <c r="B903" s="9" t="s">
        <v>639</v>
      </c>
      <c r="C903" s="8">
        <f>10980+3660</f>
        <v>14640</v>
      </c>
      <c r="D903" s="11" t="s">
        <v>640</v>
      </c>
    </row>
    <row r="904" spans="1:4" ht="31.2" x14ac:dyDescent="0.3">
      <c r="A904" s="11" t="s">
        <v>15</v>
      </c>
      <c r="B904" s="9" t="s">
        <v>641</v>
      </c>
      <c r="C904" s="8">
        <v>1396.29</v>
      </c>
      <c r="D904" s="11" t="s">
        <v>642</v>
      </c>
    </row>
    <row r="905" spans="1:4" ht="46.8" x14ac:dyDescent="0.3">
      <c r="A905" s="11" t="s">
        <v>21</v>
      </c>
      <c r="B905" s="9" t="s">
        <v>643</v>
      </c>
      <c r="C905" s="8">
        <v>38280</v>
      </c>
      <c r="D905" s="11" t="s">
        <v>644</v>
      </c>
    </row>
    <row r="906" spans="1:4" ht="31.2" x14ac:dyDescent="0.3">
      <c r="A906" s="11" t="s">
        <v>15</v>
      </c>
      <c r="B906" s="9" t="s">
        <v>645</v>
      </c>
      <c r="C906" s="8">
        <v>14888.88</v>
      </c>
      <c r="D906" s="11" t="s">
        <v>646</v>
      </c>
    </row>
    <row r="907" spans="1:4" ht="18" x14ac:dyDescent="0.3">
      <c r="A907" s="26" t="s">
        <v>933</v>
      </c>
      <c r="B907" s="26"/>
      <c r="C907" s="26"/>
      <c r="D907" s="26"/>
    </row>
    <row r="908" spans="1:4" ht="62.4" x14ac:dyDescent="0.3">
      <c r="A908" s="42" t="s">
        <v>648</v>
      </c>
      <c r="B908" s="9" t="s">
        <v>649</v>
      </c>
      <c r="C908" s="8">
        <v>230</v>
      </c>
      <c r="D908" s="11" t="s">
        <v>650</v>
      </c>
    </row>
    <row r="909" spans="1:4" ht="46.8" x14ac:dyDescent="0.3">
      <c r="A909" s="42" t="s">
        <v>648</v>
      </c>
      <c r="B909" s="9" t="s">
        <v>651</v>
      </c>
      <c r="C909" s="8">
        <v>1750</v>
      </c>
      <c r="D909" s="11" t="s">
        <v>652</v>
      </c>
    </row>
    <row r="910" spans="1:4" ht="62.4" x14ac:dyDescent="0.3">
      <c r="A910" s="42" t="s">
        <v>648</v>
      </c>
      <c r="B910" s="5" t="s">
        <v>653</v>
      </c>
      <c r="C910" s="8">
        <v>936</v>
      </c>
      <c r="D910" s="11" t="s">
        <v>654</v>
      </c>
    </row>
    <row r="911" spans="1:4" ht="46.8" x14ac:dyDescent="0.3">
      <c r="A911" s="42" t="s">
        <v>648</v>
      </c>
      <c r="B911" s="9" t="s">
        <v>655</v>
      </c>
      <c r="C911" s="8">
        <v>10779.28</v>
      </c>
      <c r="D911" s="11" t="s">
        <v>656</v>
      </c>
    </row>
    <row r="912" spans="1:4" ht="46.8" x14ac:dyDescent="0.3">
      <c r="A912" s="42" t="s">
        <v>648</v>
      </c>
      <c r="B912" s="9" t="s">
        <v>657</v>
      </c>
      <c r="C912" s="8">
        <v>1170</v>
      </c>
      <c r="D912" s="11" t="s">
        <v>658</v>
      </c>
    </row>
    <row r="913" spans="1:4" ht="46.8" x14ac:dyDescent="0.3">
      <c r="A913" s="42" t="s">
        <v>648</v>
      </c>
      <c r="B913" s="5" t="s">
        <v>659</v>
      </c>
      <c r="C913" s="8">
        <v>749</v>
      </c>
      <c r="D913" s="11" t="s">
        <v>660</v>
      </c>
    </row>
    <row r="914" spans="1:4" ht="46.8" x14ac:dyDescent="0.3">
      <c r="A914" s="42" t="s">
        <v>648</v>
      </c>
      <c r="B914" s="5" t="s">
        <v>3359</v>
      </c>
      <c r="C914" s="8">
        <v>250</v>
      </c>
      <c r="D914" s="11" t="s">
        <v>661</v>
      </c>
    </row>
    <row r="915" spans="1:4" ht="46.8" x14ac:dyDescent="0.3">
      <c r="A915" s="42" t="s">
        <v>648</v>
      </c>
      <c r="B915" s="5" t="s">
        <v>662</v>
      </c>
      <c r="C915" s="8">
        <v>460.36</v>
      </c>
      <c r="D915" s="11" t="s">
        <v>663</v>
      </c>
    </row>
    <row r="916" spans="1:4" ht="46.8" x14ac:dyDescent="0.3">
      <c r="A916" s="42" t="s">
        <v>648</v>
      </c>
      <c r="B916" s="9" t="s">
        <v>664</v>
      </c>
      <c r="C916" s="8">
        <v>266.16000000000003</v>
      </c>
      <c r="D916" s="11" t="s">
        <v>665</v>
      </c>
    </row>
    <row r="917" spans="1:4" ht="46.8" x14ac:dyDescent="0.3">
      <c r="A917" s="42" t="s">
        <v>648</v>
      </c>
      <c r="B917" s="9" t="s">
        <v>666</v>
      </c>
      <c r="C917" s="8">
        <v>2079.1999999999998</v>
      </c>
      <c r="D917" s="11" t="s">
        <v>667</v>
      </c>
    </row>
    <row r="918" spans="1:4" ht="46.8" x14ac:dyDescent="0.3">
      <c r="A918" s="42" t="s">
        <v>648</v>
      </c>
      <c r="B918" s="9" t="s">
        <v>668</v>
      </c>
      <c r="C918" s="8">
        <v>820</v>
      </c>
      <c r="D918" s="11" t="s">
        <v>669</v>
      </c>
    </row>
    <row r="919" spans="1:4" ht="46.8" x14ac:dyDescent="0.3">
      <c r="A919" s="42" t="s">
        <v>648</v>
      </c>
      <c r="B919" s="5" t="s">
        <v>670</v>
      </c>
      <c r="C919" s="8">
        <v>1032.5</v>
      </c>
      <c r="D919" s="11" t="s">
        <v>671</v>
      </c>
    </row>
    <row r="920" spans="1:4" ht="46.8" x14ac:dyDescent="0.3">
      <c r="A920" s="42" t="s">
        <v>648</v>
      </c>
      <c r="B920" s="9" t="s">
        <v>672</v>
      </c>
      <c r="C920" s="8">
        <v>155</v>
      </c>
      <c r="D920" s="11" t="s">
        <v>673</v>
      </c>
    </row>
    <row r="921" spans="1:4" ht="46.8" x14ac:dyDescent="0.3">
      <c r="A921" s="42" t="s">
        <v>648</v>
      </c>
      <c r="B921" s="9" t="s">
        <v>674</v>
      </c>
      <c r="C921" s="8">
        <v>109.9</v>
      </c>
      <c r="D921" s="11" t="s">
        <v>675</v>
      </c>
    </row>
    <row r="922" spans="1:4" ht="46.8" x14ac:dyDescent="0.3">
      <c r="A922" s="42" t="s">
        <v>648</v>
      </c>
      <c r="B922" s="43" t="s">
        <v>676</v>
      </c>
      <c r="C922" s="8">
        <v>228.28</v>
      </c>
      <c r="D922" s="11" t="s">
        <v>677</v>
      </c>
    </row>
    <row r="923" spans="1:4" ht="46.8" x14ac:dyDescent="0.3">
      <c r="A923" s="42" t="s">
        <v>648</v>
      </c>
      <c r="B923" s="5" t="s">
        <v>678</v>
      </c>
      <c r="C923" s="8">
        <v>250</v>
      </c>
      <c r="D923" s="11" t="s">
        <v>679</v>
      </c>
    </row>
    <row r="924" spans="1:4" ht="46.8" x14ac:dyDescent="0.3">
      <c r="A924" s="42" t="s">
        <v>648</v>
      </c>
      <c r="B924" s="9" t="s">
        <v>680</v>
      </c>
      <c r="C924" s="8">
        <v>1100</v>
      </c>
      <c r="D924" s="11" t="s">
        <v>681</v>
      </c>
    </row>
    <row r="925" spans="1:4" ht="46.8" x14ac:dyDescent="0.3">
      <c r="A925" s="42" t="s">
        <v>648</v>
      </c>
      <c r="B925" s="14" t="s">
        <v>682</v>
      </c>
      <c r="C925" s="8">
        <v>904</v>
      </c>
      <c r="D925" s="11" t="s">
        <v>683</v>
      </c>
    </row>
    <row r="926" spans="1:4" ht="46.8" x14ac:dyDescent="0.3">
      <c r="A926" s="42" t="s">
        <v>648</v>
      </c>
      <c r="B926" s="9" t="s">
        <v>684</v>
      </c>
      <c r="C926" s="8">
        <v>287</v>
      </c>
      <c r="D926" s="11" t="s">
        <v>685</v>
      </c>
    </row>
    <row r="927" spans="1:4" ht="46.8" x14ac:dyDescent="0.3">
      <c r="A927" s="42" t="s">
        <v>648</v>
      </c>
      <c r="B927" s="5" t="s">
        <v>686</v>
      </c>
      <c r="C927" s="8">
        <v>306.14999999999998</v>
      </c>
      <c r="D927" s="11" t="s">
        <v>687</v>
      </c>
    </row>
    <row r="928" spans="1:4" ht="46.8" x14ac:dyDescent="0.3">
      <c r="A928" s="42" t="s">
        <v>648</v>
      </c>
      <c r="B928" s="43" t="s">
        <v>688</v>
      </c>
      <c r="C928" s="8">
        <v>1387.4</v>
      </c>
      <c r="D928" s="11" t="s">
        <v>689</v>
      </c>
    </row>
    <row r="929" spans="1:4" ht="46.8" x14ac:dyDescent="0.3">
      <c r="A929" s="42" t="s">
        <v>648</v>
      </c>
      <c r="B929" s="5" t="s">
        <v>690</v>
      </c>
      <c r="C929" s="8">
        <v>321.27999999999997</v>
      </c>
      <c r="D929" s="11" t="s">
        <v>691</v>
      </c>
    </row>
    <row r="930" spans="1:4" ht="46.8" x14ac:dyDescent="0.3">
      <c r="A930" s="42" t="s">
        <v>648</v>
      </c>
      <c r="B930" s="43" t="s">
        <v>692</v>
      </c>
      <c r="C930" s="8">
        <v>14554.85</v>
      </c>
      <c r="D930" s="11" t="s">
        <v>693</v>
      </c>
    </row>
    <row r="931" spans="1:4" ht="46.8" x14ac:dyDescent="0.3">
      <c r="A931" s="42" t="s">
        <v>648</v>
      </c>
      <c r="B931" s="11" t="s">
        <v>694</v>
      </c>
      <c r="C931" s="8">
        <v>1050.2</v>
      </c>
      <c r="D931" s="11" t="s">
        <v>695</v>
      </c>
    </row>
    <row r="932" spans="1:4" ht="46.8" x14ac:dyDescent="0.3">
      <c r="A932" s="42" t="s">
        <v>648</v>
      </c>
      <c r="B932" s="5" t="s">
        <v>696</v>
      </c>
      <c r="C932" s="8">
        <v>227.5</v>
      </c>
      <c r="D932" s="11" t="s">
        <v>697</v>
      </c>
    </row>
    <row r="933" spans="1:4" ht="46.8" x14ac:dyDescent="0.3">
      <c r="A933" s="42" t="s">
        <v>648</v>
      </c>
      <c r="B933" s="14" t="s">
        <v>698</v>
      </c>
      <c r="C933" s="8">
        <v>233.22</v>
      </c>
      <c r="D933" s="11" t="s">
        <v>699</v>
      </c>
    </row>
    <row r="934" spans="1:4" ht="46.8" x14ac:dyDescent="0.3">
      <c r="A934" s="42" t="s">
        <v>648</v>
      </c>
      <c r="B934" s="9" t="s">
        <v>700</v>
      </c>
      <c r="C934" s="8">
        <v>8000</v>
      </c>
      <c r="D934" s="11" t="s">
        <v>701</v>
      </c>
    </row>
    <row r="935" spans="1:4" ht="46.8" x14ac:dyDescent="0.3">
      <c r="A935" s="42" t="s">
        <v>648</v>
      </c>
      <c r="B935" s="9" t="s">
        <v>702</v>
      </c>
      <c r="C935" s="8">
        <v>139.34</v>
      </c>
      <c r="D935" s="11" t="s">
        <v>703</v>
      </c>
    </row>
    <row r="936" spans="1:4" ht="46.8" x14ac:dyDescent="0.3">
      <c r="A936" s="42" t="s">
        <v>648</v>
      </c>
      <c r="B936" s="9" t="s">
        <v>704</v>
      </c>
      <c r="C936" s="8">
        <v>485.65</v>
      </c>
      <c r="D936" s="11" t="s">
        <v>705</v>
      </c>
    </row>
    <row r="937" spans="1:4" ht="46.8" x14ac:dyDescent="0.3">
      <c r="A937" s="42" t="s">
        <v>648</v>
      </c>
      <c r="B937" s="5" t="s">
        <v>706</v>
      </c>
      <c r="C937" s="8">
        <v>250</v>
      </c>
      <c r="D937" s="11" t="s">
        <v>707</v>
      </c>
    </row>
    <row r="938" spans="1:4" ht="46.8" x14ac:dyDescent="0.3">
      <c r="A938" s="42" t="s">
        <v>648</v>
      </c>
      <c r="B938" s="9" t="s">
        <v>708</v>
      </c>
      <c r="C938" s="8">
        <v>1711.77</v>
      </c>
      <c r="D938" s="11" t="s">
        <v>709</v>
      </c>
    </row>
    <row r="939" spans="1:4" ht="62.4" x14ac:dyDescent="0.3">
      <c r="A939" s="44" t="s">
        <v>648</v>
      </c>
      <c r="B939" s="16" t="s">
        <v>710</v>
      </c>
      <c r="C939" s="45">
        <v>141208.35999999999</v>
      </c>
      <c r="D939" s="11" t="s">
        <v>711</v>
      </c>
    </row>
    <row r="940" spans="1:4" ht="46.8" x14ac:dyDescent="0.3">
      <c r="A940" s="42" t="s">
        <v>648</v>
      </c>
      <c r="B940" s="9" t="s">
        <v>712</v>
      </c>
      <c r="C940" s="8">
        <v>250</v>
      </c>
      <c r="D940" s="11" t="s">
        <v>713</v>
      </c>
    </row>
    <row r="941" spans="1:4" ht="46.8" x14ac:dyDescent="0.3">
      <c r="A941" s="42" t="s">
        <v>648</v>
      </c>
      <c r="B941" s="9" t="s">
        <v>714</v>
      </c>
      <c r="C941" s="8">
        <v>145</v>
      </c>
      <c r="D941" s="11" t="s">
        <v>715</v>
      </c>
    </row>
    <row r="942" spans="1:4" ht="46.8" x14ac:dyDescent="0.3">
      <c r="A942" s="42" t="s">
        <v>648</v>
      </c>
      <c r="B942" s="14" t="s">
        <v>716</v>
      </c>
      <c r="C942" s="8">
        <v>288</v>
      </c>
      <c r="D942" s="11" t="s">
        <v>717</v>
      </c>
    </row>
    <row r="943" spans="1:4" ht="46.8" x14ac:dyDescent="0.3">
      <c r="A943" s="42" t="s">
        <v>648</v>
      </c>
      <c r="B943" s="5" t="s">
        <v>718</v>
      </c>
      <c r="C943" s="8">
        <v>168</v>
      </c>
      <c r="D943" s="11" t="s">
        <v>719</v>
      </c>
    </row>
    <row r="944" spans="1:4" ht="46.8" x14ac:dyDescent="0.3">
      <c r="A944" s="42" t="s">
        <v>648</v>
      </c>
      <c r="B944" s="9" t="s">
        <v>720</v>
      </c>
      <c r="C944" s="46">
        <v>90</v>
      </c>
      <c r="D944" s="11" t="s">
        <v>721</v>
      </c>
    </row>
    <row r="945" spans="1:4" ht="46.8" x14ac:dyDescent="0.3">
      <c r="A945" s="42" t="s">
        <v>648</v>
      </c>
      <c r="B945" s="9" t="s">
        <v>722</v>
      </c>
      <c r="C945" s="8">
        <v>83.9</v>
      </c>
      <c r="D945" s="11" t="s">
        <v>723</v>
      </c>
    </row>
    <row r="946" spans="1:4" ht="46.8" x14ac:dyDescent="0.3">
      <c r="A946" s="42" t="s">
        <v>648</v>
      </c>
      <c r="B946" s="9" t="s">
        <v>724</v>
      </c>
      <c r="C946" s="8">
        <v>106.57</v>
      </c>
      <c r="D946" s="11" t="s">
        <v>725</v>
      </c>
    </row>
    <row r="947" spans="1:4" ht="46.8" x14ac:dyDescent="0.3">
      <c r="A947" s="42" t="s">
        <v>648</v>
      </c>
      <c r="B947" s="9" t="s">
        <v>726</v>
      </c>
      <c r="C947" s="46">
        <v>640.26</v>
      </c>
      <c r="D947" s="11" t="s">
        <v>727</v>
      </c>
    </row>
    <row r="948" spans="1:4" ht="46.8" x14ac:dyDescent="0.3">
      <c r="A948" s="42" t="s">
        <v>648</v>
      </c>
      <c r="B948" s="9" t="s">
        <v>728</v>
      </c>
      <c r="C948" s="8">
        <v>4047</v>
      </c>
      <c r="D948" s="11" t="s">
        <v>729</v>
      </c>
    </row>
    <row r="949" spans="1:4" ht="46.8" x14ac:dyDescent="0.3">
      <c r="A949" s="42" t="s">
        <v>648</v>
      </c>
      <c r="B949" s="9" t="s">
        <v>730</v>
      </c>
      <c r="C949" s="8">
        <v>7315.44</v>
      </c>
      <c r="D949" s="11" t="s">
        <v>731</v>
      </c>
    </row>
    <row r="950" spans="1:4" ht="46.8" x14ac:dyDescent="0.3">
      <c r="A950" s="42" t="s">
        <v>648</v>
      </c>
      <c r="B950" s="9" t="s">
        <v>732</v>
      </c>
      <c r="C950" s="8">
        <v>519.04</v>
      </c>
      <c r="D950" s="11" t="s">
        <v>733</v>
      </c>
    </row>
    <row r="951" spans="1:4" ht="46.8" x14ac:dyDescent="0.3">
      <c r="A951" s="42" t="s">
        <v>648</v>
      </c>
      <c r="B951" s="5" t="s">
        <v>734</v>
      </c>
      <c r="C951" s="8">
        <v>1870</v>
      </c>
      <c r="D951" s="11" t="s">
        <v>735</v>
      </c>
    </row>
    <row r="952" spans="1:4" ht="46.8" x14ac:dyDescent="0.3">
      <c r="A952" s="42" t="s">
        <v>648</v>
      </c>
      <c r="B952" s="9" t="s">
        <v>736</v>
      </c>
      <c r="C952" s="46">
        <v>132.5</v>
      </c>
      <c r="D952" s="11" t="s">
        <v>737</v>
      </c>
    </row>
    <row r="953" spans="1:4" ht="46.8" x14ac:dyDescent="0.3">
      <c r="A953" s="42" t="s">
        <v>648</v>
      </c>
      <c r="B953" s="9" t="s">
        <v>738</v>
      </c>
      <c r="C953" s="8">
        <v>2678.7</v>
      </c>
      <c r="D953" s="11" t="s">
        <v>739</v>
      </c>
    </row>
    <row r="954" spans="1:4" ht="46.8" x14ac:dyDescent="0.3">
      <c r="A954" s="42" t="s">
        <v>648</v>
      </c>
      <c r="B954" s="9" t="s">
        <v>740</v>
      </c>
      <c r="C954" s="8">
        <v>5431.8</v>
      </c>
      <c r="D954" s="11" t="s">
        <v>741</v>
      </c>
    </row>
    <row r="955" spans="1:4" ht="46.8" x14ac:dyDescent="0.3">
      <c r="A955" s="42" t="s">
        <v>648</v>
      </c>
      <c r="B955" s="9" t="s">
        <v>742</v>
      </c>
      <c r="C955" s="8">
        <v>3452.66</v>
      </c>
      <c r="D955" s="11" t="s">
        <v>743</v>
      </c>
    </row>
    <row r="956" spans="1:4" ht="46.8" x14ac:dyDescent="0.3">
      <c r="A956" s="42" t="s">
        <v>648</v>
      </c>
      <c r="B956" s="5" t="s">
        <v>744</v>
      </c>
      <c r="C956" s="8">
        <v>629</v>
      </c>
      <c r="D956" s="11" t="s">
        <v>745</v>
      </c>
    </row>
    <row r="957" spans="1:4" ht="62.4" x14ac:dyDescent="0.3">
      <c r="A957" s="42" t="s">
        <v>648</v>
      </c>
      <c r="B957" s="5" t="s">
        <v>746</v>
      </c>
      <c r="C957" s="8">
        <v>3893.85</v>
      </c>
      <c r="D957" s="11" t="s">
        <v>747</v>
      </c>
    </row>
    <row r="958" spans="1:4" ht="46.8" x14ac:dyDescent="0.3">
      <c r="A958" s="42" t="s">
        <v>648</v>
      </c>
      <c r="B958" s="5" t="s">
        <v>748</v>
      </c>
      <c r="C958" s="8">
        <v>2636</v>
      </c>
      <c r="D958" s="11" t="s">
        <v>749</v>
      </c>
    </row>
    <row r="959" spans="1:4" ht="46.8" x14ac:dyDescent="0.3">
      <c r="A959" s="42" t="s">
        <v>648</v>
      </c>
      <c r="B959" s="5" t="s">
        <v>750</v>
      </c>
      <c r="C959" s="8">
        <v>874</v>
      </c>
      <c r="D959" s="11" t="s">
        <v>751</v>
      </c>
    </row>
    <row r="960" spans="1:4" ht="46.8" x14ac:dyDescent="0.3">
      <c r="A960" s="42" t="s">
        <v>648</v>
      </c>
      <c r="B960" s="5" t="s">
        <v>752</v>
      </c>
      <c r="C960" s="8">
        <v>590</v>
      </c>
      <c r="D960" s="11" t="s">
        <v>753</v>
      </c>
    </row>
    <row r="961" spans="1:4" ht="46.8" x14ac:dyDescent="0.3">
      <c r="A961" s="42" t="s">
        <v>648</v>
      </c>
      <c r="B961" s="43" t="s">
        <v>754</v>
      </c>
      <c r="C961" s="8">
        <v>432</v>
      </c>
      <c r="D961" s="11" t="s">
        <v>755</v>
      </c>
    </row>
    <row r="962" spans="1:4" ht="46.8" x14ac:dyDescent="0.3">
      <c r="A962" s="42" t="s">
        <v>648</v>
      </c>
      <c r="B962" s="43" t="s">
        <v>688</v>
      </c>
      <c r="C962" s="8">
        <v>1782.76</v>
      </c>
      <c r="D962" s="11" t="s">
        <v>756</v>
      </c>
    </row>
    <row r="963" spans="1:4" ht="46.8" x14ac:dyDescent="0.3">
      <c r="A963" s="42" t="s">
        <v>648</v>
      </c>
      <c r="B963" s="43" t="s">
        <v>757</v>
      </c>
      <c r="C963" s="8">
        <v>821.25</v>
      </c>
      <c r="D963" s="11" t="s">
        <v>758</v>
      </c>
    </row>
    <row r="964" spans="1:4" ht="46.8" x14ac:dyDescent="0.3">
      <c r="A964" s="42" t="s">
        <v>648</v>
      </c>
      <c r="B964" s="5" t="s">
        <v>759</v>
      </c>
      <c r="C964" s="8">
        <v>92.57</v>
      </c>
      <c r="D964" s="11" t="s">
        <v>760</v>
      </c>
    </row>
    <row r="965" spans="1:4" ht="46.8" x14ac:dyDescent="0.3">
      <c r="A965" s="42" t="s">
        <v>648</v>
      </c>
      <c r="B965" s="9" t="s">
        <v>761</v>
      </c>
      <c r="C965" s="8">
        <v>2066</v>
      </c>
      <c r="D965" s="11" t="s">
        <v>762</v>
      </c>
    </row>
    <row r="966" spans="1:4" ht="46.8" x14ac:dyDescent="0.3">
      <c r="A966" s="42" t="s">
        <v>648</v>
      </c>
      <c r="B966" s="9" t="s">
        <v>763</v>
      </c>
      <c r="C966" s="8">
        <v>154.5</v>
      </c>
      <c r="D966" s="11" t="s">
        <v>764</v>
      </c>
    </row>
    <row r="967" spans="1:4" ht="46.8" x14ac:dyDescent="0.3">
      <c r="A967" s="42" t="s">
        <v>648</v>
      </c>
      <c r="B967" s="9" t="s">
        <v>765</v>
      </c>
      <c r="C967" s="8">
        <v>3600</v>
      </c>
      <c r="D967" s="11" t="s">
        <v>766</v>
      </c>
    </row>
    <row r="968" spans="1:4" ht="46.8" x14ac:dyDescent="0.3">
      <c r="A968" s="42" t="s">
        <v>648</v>
      </c>
      <c r="B968" s="9" t="s">
        <v>767</v>
      </c>
      <c r="C968" s="8">
        <v>200</v>
      </c>
      <c r="D968" s="11" t="s">
        <v>768</v>
      </c>
    </row>
    <row r="969" spans="1:4" ht="46.8" x14ac:dyDescent="0.3">
      <c r="A969" s="42" t="s">
        <v>648</v>
      </c>
      <c r="B969" s="9" t="s">
        <v>769</v>
      </c>
      <c r="C969" s="8">
        <v>1140</v>
      </c>
      <c r="D969" s="11" t="s">
        <v>770</v>
      </c>
    </row>
    <row r="970" spans="1:4" ht="46.8" x14ac:dyDescent="0.3">
      <c r="A970" s="42" t="s">
        <v>648</v>
      </c>
      <c r="B970" s="9" t="s">
        <v>771</v>
      </c>
      <c r="C970" s="8">
        <v>176</v>
      </c>
      <c r="D970" s="11" t="s">
        <v>772</v>
      </c>
    </row>
    <row r="971" spans="1:4" ht="46.8" x14ac:dyDescent="0.3">
      <c r="A971" s="42" t="s">
        <v>648</v>
      </c>
      <c r="B971" s="9" t="s">
        <v>773</v>
      </c>
      <c r="C971" s="8">
        <v>1623</v>
      </c>
      <c r="D971" s="11" t="s">
        <v>774</v>
      </c>
    </row>
    <row r="972" spans="1:4" ht="46.8" x14ac:dyDescent="0.3">
      <c r="A972" s="42" t="s">
        <v>648</v>
      </c>
      <c r="B972" s="9" t="s">
        <v>775</v>
      </c>
      <c r="C972" s="8">
        <v>1700.97</v>
      </c>
      <c r="D972" s="11" t="s">
        <v>776</v>
      </c>
    </row>
    <row r="973" spans="1:4" ht="46.8" x14ac:dyDescent="0.3">
      <c r="A973" s="42" t="s">
        <v>648</v>
      </c>
      <c r="B973" s="9" t="s">
        <v>777</v>
      </c>
      <c r="C973" s="8">
        <v>250</v>
      </c>
      <c r="D973" s="11" t="s">
        <v>778</v>
      </c>
    </row>
    <row r="974" spans="1:4" ht="46.8" x14ac:dyDescent="0.3">
      <c r="A974" s="42" t="s">
        <v>648</v>
      </c>
      <c r="B974" s="9" t="s">
        <v>779</v>
      </c>
      <c r="C974" s="8">
        <v>7700.01</v>
      </c>
      <c r="D974" s="11" t="s">
        <v>780</v>
      </c>
    </row>
    <row r="975" spans="1:4" ht="46.8" x14ac:dyDescent="0.3">
      <c r="A975" s="42" t="s">
        <v>648</v>
      </c>
      <c r="B975" s="16" t="s">
        <v>781</v>
      </c>
      <c r="C975" s="8">
        <v>498</v>
      </c>
      <c r="D975" s="11" t="s">
        <v>782</v>
      </c>
    </row>
    <row r="976" spans="1:4" ht="46.8" x14ac:dyDescent="0.3">
      <c r="A976" s="42" t="s">
        <v>648</v>
      </c>
      <c r="B976" s="5" t="s">
        <v>783</v>
      </c>
      <c r="C976" s="8">
        <v>343.28</v>
      </c>
      <c r="D976" s="11" t="s">
        <v>784</v>
      </c>
    </row>
    <row r="977" spans="1:4" ht="46.8" x14ac:dyDescent="0.3">
      <c r="A977" s="42" t="s">
        <v>648</v>
      </c>
      <c r="B977" s="9" t="s">
        <v>785</v>
      </c>
      <c r="C977" s="8">
        <v>54.65</v>
      </c>
      <c r="D977" s="11" t="s">
        <v>786</v>
      </c>
    </row>
    <row r="978" spans="1:4" ht="46.8" x14ac:dyDescent="0.3">
      <c r="A978" s="42" t="s">
        <v>648</v>
      </c>
      <c r="B978" s="11" t="s">
        <v>787</v>
      </c>
      <c r="C978" s="8">
        <v>5237.1099999999997</v>
      </c>
      <c r="D978" s="11" t="s">
        <v>788</v>
      </c>
    </row>
    <row r="979" spans="1:4" ht="46.8" x14ac:dyDescent="0.3">
      <c r="A979" s="42" t="s">
        <v>648</v>
      </c>
      <c r="B979" s="9" t="s">
        <v>789</v>
      </c>
      <c r="C979" s="8">
        <v>100.19</v>
      </c>
      <c r="D979" s="11" t="s">
        <v>790</v>
      </c>
    </row>
    <row r="980" spans="1:4" ht="46.8" x14ac:dyDescent="0.3">
      <c r="A980" s="42" t="s">
        <v>648</v>
      </c>
      <c r="B980" s="9" t="s">
        <v>791</v>
      </c>
      <c r="C980" s="8">
        <v>404.8</v>
      </c>
      <c r="D980" s="11" t="s">
        <v>792</v>
      </c>
    </row>
    <row r="981" spans="1:4" ht="62.4" x14ac:dyDescent="0.3">
      <c r="A981" s="42" t="s">
        <v>648</v>
      </c>
      <c r="B981" s="9" t="s">
        <v>793</v>
      </c>
      <c r="C981" s="8">
        <v>65</v>
      </c>
      <c r="D981" s="11" t="s">
        <v>794</v>
      </c>
    </row>
    <row r="982" spans="1:4" ht="46.8" x14ac:dyDescent="0.3">
      <c r="A982" s="42" t="s">
        <v>648</v>
      </c>
      <c r="B982" s="9" t="s">
        <v>795</v>
      </c>
      <c r="C982" s="46">
        <v>79105.33</v>
      </c>
      <c r="D982" s="11" t="s">
        <v>796</v>
      </c>
    </row>
    <row r="983" spans="1:4" ht="46.8" x14ac:dyDescent="0.3">
      <c r="A983" s="42" t="s">
        <v>648</v>
      </c>
      <c r="B983" s="9" t="s">
        <v>797</v>
      </c>
      <c r="C983" s="8">
        <v>332.5</v>
      </c>
      <c r="D983" s="11" t="s">
        <v>798</v>
      </c>
    </row>
    <row r="984" spans="1:4" ht="46.8" x14ac:dyDescent="0.3">
      <c r="A984" s="42" t="s">
        <v>648</v>
      </c>
      <c r="B984" s="9" t="s">
        <v>799</v>
      </c>
      <c r="C984" s="8">
        <v>4182</v>
      </c>
      <c r="D984" s="11" t="s">
        <v>800</v>
      </c>
    </row>
    <row r="985" spans="1:4" ht="46.8" x14ac:dyDescent="0.3">
      <c r="A985" s="42" t="s">
        <v>648</v>
      </c>
      <c r="B985" s="9" t="s">
        <v>801</v>
      </c>
      <c r="C985" s="8">
        <v>37.700000000000003</v>
      </c>
      <c r="D985" s="11" t="s">
        <v>802</v>
      </c>
    </row>
    <row r="986" spans="1:4" ht="46.8" x14ac:dyDescent="0.3">
      <c r="A986" s="42" t="s">
        <v>648</v>
      </c>
      <c r="B986" s="9" t="s">
        <v>803</v>
      </c>
      <c r="C986" s="8">
        <v>1939.96</v>
      </c>
      <c r="D986" s="11" t="s">
        <v>804</v>
      </c>
    </row>
    <row r="987" spans="1:4" ht="46.8" x14ac:dyDescent="0.3">
      <c r="A987" s="42" t="s">
        <v>648</v>
      </c>
      <c r="B987" s="11" t="s">
        <v>805</v>
      </c>
      <c r="C987" s="8">
        <v>32</v>
      </c>
      <c r="D987" s="11" t="s">
        <v>806</v>
      </c>
    </row>
    <row r="988" spans="1:4" ht="46.8" x14ac:dyDescent="0.3">
      <c r="A988" s="42" t="s">
        <v>648</v>
      </c>
      <c r="B988" s="9" t="s">
        <v>807</v>
      </c>
      <c r="C988" s="8">
        <v>210</v>
      </c>
      <c r="D988" s="11" t="s">
        <v>808</v>
      </c>
    </row>
    <row r="989" spans="1:4" ht="46.8" x14ac:dyDescent="0.3">
      <c r="A989" s="42" t="s">
        <v>648</v>
      </c>
      <c r="B989" s="9" t="s">
        <v>809</v>
      </c>
      <c r="C989" s="8">
        <v>2384.35</v>
      </c>
      <c r="D989" s="11" t="s">
        <v>810</v>
      </c>
    </row>
    <row r="990" spans="1:4" ht="46.8" x14ac:dyDescent="0.3">
      <c r="A990" s="42" t="s">
        <v>648</v>
      </c>
      <c r="B990" s="9" t="s">
        <v>811</v>
      </c>
      <c r="C990" s="8">
        <v>1700</v>
      </c>
      <c r="D990" s="11" t="s">
        <v>812</v>
      </c>
    </row>
    <row r="991" spans="1:4" ht="46.8" x14ac:dyDescent="0.3">
      <c r="A991" s="42" t="s">
        <v>648</v>
      </c>
      <c r="B991" s="9" t="s">
        <v>813</v>
      </c>
      <c r="C991" s="8">
        <v>458.74</v>
      </c>
      <c r="D991" s="11" t="s">
        <v>814</v>
      </c>
    </row>
    <row r="992" spans="1:4" ht="46.8" x14ac:dyDescent="0.3">
      <c r="A992" s="42" t="s">
        <v>648</v>
      </c>
      <c r="B992" s="9" t="s">
        <v>815</v>
      </c>
      <c r="C992" s="8">
        <v>36.299999999999997</v>
      </c>
      <c r="D992" s="11" t="s">
        <v>816</v>
      </c>
    </row>
    <row r="993" spans="1:4" ht="46.8" x14ac:dyDescent="0.3">
      <c r="A993" s="42" t="s">
        <v>648</v>
      </c>
      <c r="B993" s="9" t="s">
        <v>817</v>
      </c>
      <c r="C993" s="8">
        <v>142.80000000000001</v>
      </c>
      <c r="D993" s="11" t="s">
        <v>818</v>
      </c>
    </row>
    <row r="994" spans="1:4" ht="46.8" x14ac:dyDescent="0.3">
      <c r="A994" s="42" t="s">
        <v>648</v>
      </c>
      <c r="B994" s="9" t="s">
        <v>819</v>
      </c>
      <c r="C994" s="8">
        <v>168</v>
      </c>
      <c r="D994" s="11" t="s">
        <v>820</v>
      </c>
    </row>
    <row r="995" spans="1:4" ht="46.8" x14ac:dyDescent="0.3">
      <c r="A995" s="42" t="s">
        <v>648</v>
      </c>
      <c r="B995" s="9" t="s">
        <v>821</v>
      </c>
      <c r="C995" s="8">
        <v>181.44</v>
      </c>
      <c r="D995" s="11" t="s">
        <v>822</v>
      </c>
    </row>
    <row r="996" spans="1:4" ht="46.8" x14ac:dyDescent="0.3">
      <c r="A996" s="42" t="s">
        <v>648</v>
      </c>
      <c r="B996" s="9" t="s">
        <v>823</v>
      </c>
      <c r="C996" s="8">
        <v>1335.16</v>
      </c>
      <c r="D996" s="11" t="s">
        <v>824</v>
      </c>
    </row>
    <row r="997" spans="1:4" ht="46.8" x14ac:dyDescent="0.3">
      <c r="A997" s="42" t="s">
        <v>648</v>
      </c>
      <c r="B997" s="43" t="s">
        <v>825</v>
      </c>
      <c r="C997" s="8">
        <v>1077.6600000000001</v>
      </c>
      <c r="D997" s="11" t="s">
        <v>826</v>
      </c>
    </row>
    <row r="998" spans="1:4" ht="46.8" x14ac:dyDescent="0.3">
      <c r="A998" s="42" t="s">
        <v>648</v>
      </c>
      <c r="B998" s="43" t="s">
        <v>827</v>
      </c>
      <c r="C998" s="8">
        <v>2311.1999999999998</v>
      </c>
      <c r="D998" s="11" t="s">
        <v>828</v>
      </c>
    </row>
    <row r="999" spans="1:4" ht="46.8" x14ac:dyDescent="0.3">
      <c r="A999" s="42" t="s">
        <v>648</v>
      </c>
      <c r="B999" s="5" t="s">
        <v>829</v>
      </c>
      <c r="C999" s="8">
        <v>250</v>
      </c>
      <c r="D999" s="11" t="s">
        <v>830</v>
      </c>
    </row>
    <row r="1000" spans="1:4" ht="46.8" x14ac:dyDescent="0.3">
      <c r="A1000" s="42" t="s">
        <v>648</v>
      </c>
      <c r="B1000" s="5" t="s">
        <v>831</v>
      </c>
      <c r="C1000" s="8">
        <v>440.25</v>
      </c>
      <c r="D1000" s="11" t="s">
        <v>832</v>
      </c>
    </row>
    <row r="1001" spans="1:4" ht="46.8" x14ac:dyDescent="0.3">
      <c r="A1001" s="42" t="s">
        <v>648</v>
      </c>
      <c r="B1001" s="5" t="s">
        <v>833</v>
      </c>
      <c r="C1001" s="8">
        <v>1383.35</v>
      </c>
      <c r="D1001" s="11" t="s">
        <v>834</v>
      </c>
    </row>
    <row r="1002" spans="1:4" ht="46.8" x14ac:dyDescent="0.3">
      <c r="A1002" s="42" t="s">
        <v>648</v>
      </c>
      <c r="B1002" s="9" t="s">
        <v>835</v>
      </c>
      <c r="C1002" s="8">
        <v>2302</v>
      </c>
      <c r="D1002" s="11" t="s">
        <v>836</v>
      </c>
    </row>
    <row r="1003" spans="1:4" ht="46.8" x14ac:dyDescent="0.3">
      <c r="A1003" s="42" t="s">
        <v>648</v>
      </c>
      <c r="B1003" s="5" t="s">
        <v>837</v>
      </c>
      <c r="C1003" s="8">
        <v>6464.33</v>
      </c>
      <c r="D1003" s="11" t="s">
        <v>838</v>
      </c>
    </row>
    <row r="1004" spans="1:4" ht="46.8" x14ac:dyDescent="0.3">
      <c r="A1004" s="42" t="s">
        <v>648</v>
      </c>
      <c r="B1004" s="5" t="s">
        <v>839</v>
      </c>
      <c r="C1004" s="8">
        <v>2988.1</v>
      </c>
      <c r="D1004" s="11" t="s">
        <v>840</v>
      </c>
    </row>
    <row r="1005" spans="1:4" ht="46.8" x14ac:dyDescent="0.3">
      <c r="A1005" s="42" t="s">
        <v>648</v>
      </c>
      <c r="B1005" s="9" t="s">
        <v>841</v>
      </c>
      <c r="C1005" s="8">
        <v>99</v>
      </c>
      <c r="D1005" s="11" t="s">
        <v>842</v>
      </c>
    </row>
    <row r="1006" spans="1:4" ht="46.8" x14ac:dyDescent="0.3">
      <c r="A1006" s="42" t="s">
        <v>648</v>
      </c>
      <c r="B1006" s="9" t="s">
        <v>843</v>
      </c>
      <c r="C1006" s="8">
        <v>362.5</v>
      </c>
      <c r="D1006" s="11" t="s">
        <v>844</v>
      </c>
    </row>
    <row r="1007" spans="1:4" ht="46.8" x14ac:dyDescent="0.3">
      <c r="A1007" s="42" t="s">
        <v>648</v>
      </c>
      <c r="B1007" s="9" t="s">
        <v>845</v>
      </c>
      <c r="C1007" s="8">
        <v>1050</v>
      </c>
      <c r="D1007" s="11" t="s">
        <v>846</v>
      </c>
    </row>
    <row r="1008" spans="1:4" ht="62.4" x14ac:dyDescent="0.3">
      <c r="A1008" s="42" t="s">
        <v>648</v>
      </c>
      <c r="B1008" s="9" t="s">
        <v>847</v>
      </c>
      <c r="C1008" s="8">
        <v>344.8</v>
      </c>
      <c r="D1008" s="11" t="s">
        <v>848</v>
      </c>
    </row>
    <row r="1009" spans="1:4" ht="46.8" x14ac:dyDescent="0.3">
      <c r="A1009" s="42" t="s">
        <v>648</v>
      </c>
      <c r="B1009" s="9" t="s">
        <v>849</v>
      </c>
      <c r="C1009" s="8">
        <v>1112.77</v>
      </c>
      <c r="D1009" s="11" t="s">
        <v>850</v>
      </c>
    </row>
    <row r="1010" spans="1:4" ht="46.8" x14ac:dyDescent="0.3">
      <c r="A1010" s="42" t="s">
        <v>648</v>
      </c>
      <c r="B1010" s="9" t="s">
        <v>851</v>
      </c>
      <c r="C1010" s="8">
        <v>1398</v>
      </c>
      <c r="D1010" s="11" t="s">
        <v>852</v>
      </c>
    </row>
    <row r="1011" spans="1:4" ht="46.8" x14ac:dyDescent="0.3">
      <c r="A1011" s="42" t="s">
        <v>648</v>
      </c>
      <c r="B1011" s="9" t="s">
        <v>853</v>
      </c>
      <c r="C1011" s="8">
        <v>278.5</v>
      </c>
      <c r="D1011" s="11" t="s">
        <v>854</v>
      </c>
    </row>
    <row r="1012" spans="1:4" ht="46.8" x14ac:dyDescent="0.3">
      <c r="A1012" s="42" t="s">
        <v>648</v>
      </c>
      <c r="B1012" s="9" t="s">
        <v>855</v>
      </c>
      <c r="C1012" s="8">
        <v>250</v>
      </c>
      <c r="D1012" s="11" t="s">
        <v>856</v>
      </c>
    </row>
    <row r="1013" spans="1:4" ht="46.8" x14ac:dyDescent="0.3">
      <c r="A1013" s="42" t="s">
        <v>648</v>
      </c>
      <c r="B1013" s="9" t="s">
        <v>857</v>
      </c>
      <c r="C1013" s="8">
        <v>730</v>
      </c>
      <c r="D1013" s="11" t="s">
        <v>858</v>
      </c>
    </row>
    <row r="1014" spans="1:4" ht="62.4" x14ac:dyDescent="0.3">
      <c r="A1014" s="42" t="s">
        <v>648</v>
      </c>
      <c r="B1014" s="5" t="s">
        <v>859</v>
      </c>
      <c r="C1014" s="8">
        <v>2415</v>
      </c>
      <c r="D1014" s="11" t="s">
        <v>860</v>
      </c>
    </row>
    <row r="1015" spans="1:4" ht="62.4" x14ac:dyDescent="0.3">
      <c r="A1015" s="42" t="s">
        <v>648</v>
      </c>
      <c r="B1015" s="5" t="s">
        <v>861</v>
      </c>
      <c r="C1015" s="8">
        <v>2173.1999999999998</v>
      </c>
      <c r="D1015" s="11" t="s">
        <v>862</v>
      </c>
    </row>
    <row r="1016" spans="1:4" ht="46.8" x14ac:dyDescent="0.3">
      <c r="A1016" s="42" t="s">
        <v>648</v>
      </c>
      <c r="B1016" s="5" t="s">
        <v>863</v>
      </c>
      <c r="C1016" s="8">
        <v>69.5</v>
      </c>
      <c r="D1016" s="11" t="s">
        <v>864</v>
      </c>
    </row>
    <row r="1017" spans="1:4" ht="46.8" x14ac:dyDescent="0.3">
      <c r="A1017" s="42" t="s">
        <v>648</v>
      </c>
      <c r="B1017" s="9" t="s">
        <v>865</v>
      </c>
      <c r="C1017" s="8">
        <v>3602.81</v>
      </c>
      <c r="D1017" s="11" t="s">
        <v>866</v>
      </c>
    </row>
    <row r="1018" spans="1:4" ht="46.8" x14ac:dyDescent="0.3">
      <c r="A1018" s="42" t="s">
        <v>648</v>
      </c>
      <c r="B1018" s="9" t="s">
        <v>867</v>
      </c>
      <c r="C1018" s="8">
        <v>2301.44</v>
      </c>
      <c r="D1018" s="11" t="s">
        <v>868</v>
      </c>
    </row>
    <row r="1019" spans="1:4" ht="46.8" x14ac:dyDescent="0.3">
      <c r="A1019" s="42" t="s">
        <v>648</v>
      </c>
      <c r="B1019" s="9" t="s">
        <v>869</v>
      </c>
      <c r="C1019" s="8">
        <v>2301.44</v>
      </c>
      <c r="D1019" s="11" t="s">
        <v>870</v>
      </c>
    </row>
    <row r="1020" spans="1:4" ht="46.8" x14ac:dyDescent="0.3">
      <c r="A1020" s="42" t="s">
        <v>648</v>
      </c>
      <c r="B1020" s="9" t="s">
        <v>871</v>
      </c>
      <c r="C1020" s="8">
        <v>49</v>
      </c>
      <c r="D1020" s="11" t="s">
        <v>872</v>
      </c>
    </row>
    <row r="1021" spans="1:4" ht="46.8" x14ac:dyDescent="0.3">
      <c r="A1021" s="42" t="s">
        <v>648</v>
      </c>
      <c r="B1021" s="5" t="s">
        <v>873</v>
      </c>
      <c r="C1021" s="8">
        <v>1170.78</v>
      </c>
      <c r="D1021" s="11" t="s">
        <v>874</v>
      </c>
    </row>
    <row r="1022" spans="1:4" ht="46.8" x14ac:dyDescent="0.3">
      <c r="A1022" s="42" t="s">
        <v>648</v>
      </c>
      <c r="B1022" s="47" t="s">
        <v>875</v>
      </c>
      <c r="C1022" s="8">
        <v>1651.9</v>
      </c>
      <c r="D1022" s="11" t="s">
        <v>876</v>
      </c>
    </row>
    <row r="1023" spans="1:4" ht="46.8" x14ac:dyDescent="0.3">
      <c r="A1023" s="42" t="s">
        <v>648</v>
      </c>
      <c r="B1023" s="43" t="s">
        <v>877</v>
      </c>
      <c r="C1023" s="8">
        <v>511.35</v>
      </c>
      <c r="D1023" s="11" t="s">
        <v>878</v>
      </c>
    </row>
    <row r="1024" spans="1:4" ht="46.8" x14ac:dyDescent="0.3">
      <c r="A1024" s="42" t="s">
        <v>648</v>
      </c>
      <c r="B1024" s="5" t="s">
        <v>879</v>
      </c>
      <c r="C1024" s="8">
        <v>918.3</v>
      </c>
      <c r="D1024" s="11" t="s">
        <v>880</v>
      </c>
    </row>
    <row r="1025" spans="1:4" ht="46.8" x14ac:dyDescent="0.3">
      <c r="A1025" s="42" t="s">
        <v>648</v>
      </c>
      <c r="B1025" s="43" t="s">
        <v>881</v>
      </c>
      <c r="C1025" s="8">
        <v>102.46</v>
      </c>
      <c r="D1025" s="11" t="s">
        <v>882</v>
      </c>
    </row>
    <row r="1026" spans="1:4" ht="46.8" x14ac:dyDescent="0.3">
      <c r="A1026" s="42" t="s">
        <v>648</v>
      </c>
      <c r="B1026" s="5" t="s">
        <v>883</v>
      </c>
      <c r="C1026" s="8">
        <v>2797.9</v>
      </c>
      <c r="D1026" s="11" t="s">
        <v>884</v>
      </c>
    </row>
    <row r="1027" spans="1:4" ht="46.8" x14ac:dyDescent="0.3">
      <c r="A1027" s="42" t="s">
        <v>648</v>
      </c>
      <c r="B1027" s="9" t="s">
        <v>885</v>
      </c>
      <c r="C1027" s="8">
        <v>1696.11</v>
      </c>
      <c r="D1027" s="11" t="s">
        <v>886</v>
      </c>
    </row>
    <row r="1028" spans="1:4" ht="46.8" x14ac:dyDescent="0.3">
      <c r="A1028" s="42" t="s">
        <v>648</v>
      </c>
      <c r="B1028" s="9" t="s">
        <v>887</v>
      </c>
      <c r="C1028" s="8">
        <v>109.09</v>
      </c>
      <c r="D1028" s="11" t="s">
        <v>888</v>
      </c>
    </row>
    <row r="1029" spans="1:4" ht="46.8" x14ac:dyDescent="0.3">
      <c r="A1029" s="42" t="s">
        <v>648</v>
      </c>
      <c r="B1029" s="9" t="s">
        <v>889</v>
      </c>
      <c r="C1029" s="8">
        <v>2127.9</v>
      </c>
      <c r="D1029" s="11" t="s">
        <v>890</v>
      </c>
    </row>
    <row r="1030" spans="1:4" ht="46.8" x14ac:dyDescent="0.3">
      <c r="A1030" s="42" t="s">
        <v>648</v>
      </c>
      <c r="B1030" s="5" t="s">
        <v>891</v>
      </c>
      <c r="C1030" s="8">
        <v>1057.98</v>
      </c>
      <c r="D1030" s="11" t="s">
        <v>892</v>
      </c>
    </row>
    <row r="1031" spans="1:4" ht="46.8" x14ac:dyDescent="0.3">
      <c r="A1031" s="42" t="s">
        <v>648</v>
      </c>
      <c r="B1031" s="5" t="s">
        <v>893</v>
      </c>
      <c r="C1031" s="8">
        <v>1540</v>
      </c>
      <c r="D1031" s="11" t="s">
        <v>894</v>
      </c>
    </row>
    <row r="1032" spans="1:4" ht="46.8" x14ac:dyDescent="0.3">
      <c r="A1032" s="42" t="s">
        <v>648</v>
      </c>
      <c r="B1032" s="9" t="s">
        <v>895</v>
      </c>
      <c r="C1032" s="8">
        <v>384.4</v>
      </c>
      <c r="D1032" s="11" t="s">
        <v>896</v>
      </c>
    </row>
    <row r="1033" spans="1:4" ht="46.8" x14ac:dyDescent="0.3">
      <c r="A1033" s="42" t="s">
        <v>648</v>
      </c>
      <c r="B1033" s="9" t="s">
        <v>897</v>
      </c>
      <c r="C1033" s="8">
        <v>332.5</v>
      </c>
      <c r="D1033" s="11" t="s">
        <v>898</v>
      </c>
    </row>
    <row r="1034" spans="1:4" ht="46.8" x14ac:dyDescent="0.3">
      <c r="A1034" s="42" t="s">
        <v>648</v>
      </c>
      <c r="B1034" s="9" t="s">
        <v>899</v>
      </c>
      <c r="C1034" s="8">
        <v>1147.6400000000001</v>
      </c>
      <c r="D1034" s="11" t="s">
        <v>900</v>
      </c>
    </row>
    <row r="1035" spans="1:4" ht="46.8" x14ac:dyDescent="0.3">
      <c r="A1035" s="42" t="s">
        <v>648</v>
      </c>
      <c r="B1035" s="5" t="s">
        <v>901</v>
      </c>
      <c r="C1035" s="8">
        <v>150</v>
      </c>
      <c r="D1035" s="11" t="s">
        <v>902</v>
      </c>
    </row>
    <row r="1036" spans="1:4" ht="46.8" x14ac:dyDescent="0.3">
      <c r="A1036" s="42" t="s">
        <v>648</v>
      </c>
      <c r="B1036" s="43" t="s">
        <v>903</v>
      </c>
      <c r="C1036" s="11">
        <v>662.43</v>
      </c>
      <c r="D1036" s="11" t="s">
        <v>904</v>
      </c>
    </row>
    <row r="1037" spans="1:4" ht="46.8" x14ac:dyDescent="0.3">
      <c r="A1037" s="42" t="s">
        <v>648</v>
      </c>
      <c r="B1037" s="43" t="s">
        <v>905</v>
      </c>
      <c r="C1037" s="8">
        <v>1380</v>
      </c>
      <c r="D1037" s="11" t="s">
        <v>906</v>
      </c>
    </row>
    <row r="1038" spans="1:4" ht="46.8" x14ac:dyDescent="0.3">
      <c r="A1038" s="42" t="s">
        <v>648</v>
      </c>
      <c r="B1038" s="5" t="s">
        <v>692</v>
      </c>
      <c r="C1038" s="8">
        <v>3922.72</v>
      </c>
      <c r="D1038" s="11" t="s">
        <v>907</v>
      </c>
    </row>
    <row r="1039" spans="1:4" ht="62.4" x14ac:dyDescent="0.3">
      <c r="A1039" s="42" t="s">
        <v>648</v>
      </c>
      <c r="B1039" s="5" t="s">
        <v>908</v>
      </c>
      <c r="C1039" s="8">
        <v>193.4</v>
      </c>
      <c r="D1039" s="11" t="s">
        <v>909</v>
      </c>
    </row>
    <row r="1040" spans="1:4" ht="46.8" x14ac:dyDescent="0.3">
      <c r="A1040" s="42" t="s">
        <v>648</v>
      </c>
      <c r="B1040" s="43" t="s">
        <v>910</v>
      </c>
      <c r="C1040" s="8">
        <v>326.83999999999997</v>
      </c>
      <c r="D1040" s="11" t="s">
        <v>911</v>
      </c>
    </row>
    <row r="1041" spans="1:4" ht="46.8" x14ac:dyDescent="0.3">
      <c r="A1041" s="42" t="s">
        <v>648</v>
      </c>
      <c r="B1041" s="9" t="s">
        <v>912</v>
      </c>
      <c r="C1041" s="8">
        <v>1235.7</v>
      </c>
      <c r="D1041" s="11" t="s">
        <v>913</v>
      </c>
    </row>
    <row r="1042" spans="1:4" ht="46.8" x14ac:dyDescent="0.3">
      <c r="A1042" s="42" t="s">
        <v>648</v>
      </c>
      <c r="B1042" s="9" t="s">
        <v>914</v>
      </c>
      <c r="C1042" s="8">
        <v>170.61</v>
      </c>
      <c r="D1042" s="11" t="s">
        <v>915</v>
      </c>
    </row>
    <row r="1043" spans="1:4" ht="46.8" x14ac:dyDescent="0.3">
      <c r="A1043" s="42" t="s">
        <v>648</v>
      </c>
      <c r="B1043" s="9" t="s">
        <v>916</v>
      </c>
      <c r="C1043" s="8">
        <v>25.8</v>
      </c>
      <c r="D1043" s="11" t="s">
        <v>917</v>
      </c>
    </row>
    <row r="1044" spans="1:4" ht="46.8" x14ac:dyDescent="0.3">
      <c r="A1044" s="42" t="s">
        <v>648</v>
      </c>
      <c r="B1044" s="9" t="s">
        <v>918</v>
      </c>
      <c r="C1044" s="8">
        <v>3380</v>
      </c>
      <c r="D1044" s="11" t="s">
        <v>919</v>
      </c>
    </row>
    <row r="1045" spans="1:4" ht="46.8" x14ac:dyDescent="0.3">
      <c r="A1045" s="42" t="s">
        <v>648</v>
      </c>
      <c r="B1045" s="5" t="s">
        <v>920</v>
      </c>
      <c r="C1045" s="8">
        <v>1710</v>
      </c>
      <c r="D1045" s="11" t="s">
        <v>921</v>
      </c>
    </row>
    <row r="1046" spans="1:4" ht="46.8" x14ac:dyDescent="0.3">
      <c r="A1046" s="42" t="s">
        <v>648</v>
      </c>
      <c r="B1046" s="9" t="s">
        <v>922</v>
      </c>
      <c r="C1046" s="8">
        <v>3114</v>
      </c>
      <c r="D1046" s="11" t="s">
        <v>923</v>
      </c>
    </row>
    <row r="1047" spans="1:4" ht="46.8" x14ac:dyDescent="0.3">
      <c r="A1047" s="42" t="s">
        <v>648</v>
      </c>
      <c r="B1047" s="9" t="s">
        <v>924</v>
      </c>
      <c r="C1047" s="8">
        <v>730</v>
      </c>
      <c r="D1047" s="11" t="s">
        <v>925</v>
      </c>
    </row>
    <row r="1048" spans="1:4" ht="46.8" x14ac:dyDescent="0.3">
      <c r="A1048" s="42" t="s">
        <v>648</v>
      </c>
      <c r="B1048" s="9" t="s">
        <v>926</v>
      </c>
      <c r="C1048" s="8">
        <v>661</v>
      </c>
      <c r="D1048" s="11" t="s">
        <v>927</v>
      </c>
    </row>
    <row r="1049" spans="1:4" ht="46.8" x14ac:dyDescent="0.3">
      <c r="A1049" s="42" t="s">
        <v>648</v>
      </c>
      <c r="B1049" s="9" t="s">
        <v>928</v>
      </c>
      <c r="C1049" s="46">
        <v>3216.4</v>
      </c>
      <c r="D1049" s="11" t="s">
        <v>929</v>
      </c>
    </row>
    <row r="1050" spans="1:4" ht="46.8" x14ac:dyDescent="0.3">
      <c r="A1050" s="42" t="s">
        <v>648</v>
      </c>
      <c r="B1050" s="11" t="s">
        <v>930</v>
      </c>
      <c r="C1050" s="46" t="s">
        <v>931</v>
      </c>
      <c r="D1050" s="11" t="s">
        <v>932</v>
      </c>
    </row>
    <row r="1051" spans="1:4" ht="18" x14ac:dyDescent="0.3">
      <c r="A1051" s="26" t="s">
        <v>2039</v>
      </c>
      <c r="B1051" s="26"/>
      <c r="C1051" s="26"/>
      <c r="D1051" s="26"/>
    </row>
    <row r="1052" spans="1:4" ht="31.2" x14ac:dyDescent="0.3">
      <c r="A1052" s="48" t="s">
        <v>1687</v>
      </c>
      <c r="B1052" s="16" t="s">
        <v>2040</v>
      </c>
      <c r="C1052" s="49">
        <v>554.79999999999995</v>
      </c>
      <c r="D1052" s="50" t="s">
        <v>2041</v>
      </c>
    </row>
    <row r="1053" spans="1:4" ht="31.2" x14ac:dyDescent="0.3">
      <c r="A1053" s="48" t="s">
        <v>21</v>
      </c>
      <c r="B1053" s="16" t="s">
        <v>2042</v>
      </c>
      <c r="C1053" s="49">
        <v>847</v>
      </c>
      <c r="D1053" s="50" t="s">
        <v>2043</v>
      </c>
    </row>
    <row r="1054" spans="1:4" ht="15.6" x14ac:dyDescent="0.3">
      <c r="A1054" s="48" t="s">
        <v>2044</v>
      </c>
      <c r="B1054" s="16" t="s">
        <v>2045</v>
      </c>
      <c r="C1054" s="49">
        <v>68.88</v>
      </c>
      <c r="D1054" s="50" t="s">
        <v>2046</v>
      </c>
    </row>
    <row r="1055" spans="1:4" ht="15.6" x14ac:dyDescent="0.3">
      <c r="A1055" s="48" t="s">
        <v>2044</v>
      </c>
      <c r="B1055" s="16" t="s">
        <v>2047</v>
      </c>
      <c r="C1055" s="49">
        <v>86.32</v>
      </c>
      <c r="D1055" s="50" t="s">
        <v>2048</v>
      </c>
    </row>
    <row r="1056" spans="1:4" ht="15.6" x14ac:dyDescent="0.3">
      <c r="A1056" s="48" t="s">
        <v>2044</v>
      </c>
      <c r="B1056" s="16" t="s">
        <v>2049</v>
      </c>
      <c r="C1056" s="49">
        <v>858.51</v>
      </c>
      <c r="D1056" s="50" t="s">
        <v>2050</v>
      </c>
    </row>
    <row r="1057" spans="1:4" ht="15.6" x14ac:dyDescent="0.3">
      <c r="A1057" s="48" t="s">
        <v>21</v>
      </c>
      <c r="B1057" s="16" t="s">
        <v>2051</v>
      </c>
      <c r="C1057" s="49">
        <v>85</v>
      </c>
      <c r="D1057" s="50" t="s">
        <v>2052</v>
      </c>
    </row>
    <row r="1058" spans="1:4" ht="15.6" x14ac:dyDescent="0.3">
      <c r="A1058" s="48" t="s">
        <v>2044</v>
      </c>
      <c r="B1058" s="16" t="s">
        <v>2053</v>
      </c>
      <c r="C1058" s="49">
        <v>786</v>
      </c>
      <c r="D1058" s="50" t="s">
        <v>2054</v>
      </c>
    </row>
    <row r="1059" spans="1:4" ht="31.2" x14ac:dyDescent="0.3">
      <c r="A1059" s="48" t="s">
        <v>1687</v>
      </c>
      <c r="B1059" s="16" t="s">
        <v>2055</v>
      </c>
      <c r="C1059" s="49">
        <v>780</v>
      </c>
      <c r="D1059" s="50" t="s">
        <v>2056</v>
      </c>
    </row>
    <row r="1060" spans="1:4" ht="31.2" x14ac:dyDescent="0.3">
      <c r="A1060" s="48" t="s">
        <v>2044</v>
      </c>
      <c r="B1060" s="16" t="s">
        <v>2057</v>
      </c>
      <c r="C1060" s="49">
        <v>81.319999999999993</v>
      </c>
      <c r="D1060" s="50" t="s">
        <v>2058</v>
      </c>
    </row>
    <row r="1061" spans="1:4" ht="15.6" x14ac:dyDescent="0.3">
      <c r="A1061" s="48" t="s">
        <v>1687</v>
      </c>
      <c r="B1061" s="16" t="s">
        <v>2059</v>
      </c>
      <c r="C1061" s="49">
        <v>812.5</v>
      </c>
      <c r="D1061" s="50" t="s">
        <v>2060</v>
      </c>
    </row>
    <row r="1062" spans="1:4" ht="46.8" x14ac:dyDescent="0.3">
      <c r="A1062" s="48" t="s">
        <v>2044</v>
      </c>
      <c r="B1062" s="16" t="s">
        <v>2061</v>
      </c>
      <c r="C1062" s="49">
        <v>7450.8</v>
      </c>
      <c r="D1062" s="50" t="s">
        <v>2062</v>
      </c>
    </row>
    <row r="1063" spans="1:4" ht="31.2" x14ac:dyDescent="0.3">
      <c r="A1063" s="48" t="s">
        <v>1687</v>
      </c>
      <c r="B1063" s="16" t="s">
        <v>2063</v>
      </c>
      <c r="C1063" s="49">
        <v>1000</v>
      </c>
      <c r="D1063" s="50" t="s">
        <v>2064</v>
      </c>
    </row>
    <row r="1064" spans="1:4" ht="31.2" x14ac:dyDescent="0.3">
      <c r="A1064" s="48" t="s">
        <v>2044</v>
      </c>
      <c r="B1064" s="51" t="s">
        <v>2065</v>
      </c>
      <c r="C1064" s="49">
        <v>2683</v>
      </c>
      <c r="D1064" s="50" t="s">
        <v>2066</v>
      </c>
    </row>
    <row r="1065" spans="1:4" ht="31.2" x14ac:dyDescent="0.3">
      <c r="A1065" s="48" t="s">
        <v>21</v>
      </c>
      <c r="B1065" s="16" t="s">
        <v>2067</v>
      </c>
      <c r="C1065" s="49">
        <v>417</v>
      </c>
      <c r="D1065" s="50" t="s">
        <v>2068</v>
      </c>
    </row>
    <row r="1066" spans="1:4" ht="31.2" x14ac:dyDescent="0.3">
      <c r="A1066" s="48" t="s">
        <v>2044</v>
      </c>
      <c r="B1066" s="16" t="s">
        <v>2069</v>
      </c>
      <c r="C1066" s="49">
        <v>1976.01</v>
      </c>
      <c r="D1066" s="50" t="s">
        <v>2070</v>
      </c>
    </row>
    <row r="1067" spans="1:4" ht="31.2" x14ac:dyDescent="0.3">
      <c r="A1067" s="48" t="s">
        <v>21</v>
      </c>
      <c r="B1067" s="16" t="s">
        <v>2071</v>
      </c>
      <c r="C1067" s="49">
        <v>1900</v>
      </c>
      <c r="D1067" s="50" t="s">
        <v>2072</v>
      </c>
    </row>
    <row r="1068" spans="1:4" ht="31.2" x14ac:dyDescent="0.3">
      <c r="A1068" s="48" t="s">
        <v>2044</v>
      </c>
      <c r="B1068" s="16" t="s">
        <v>2073</v>
      </c>
      <c r="C1068" s="49">
        <v>252</v>
      </c>
      <c r="D1068" s="50" t="s">
        <v>2074</v>
      </c>
    </row>
    <row r="1069" spans="1:4" ht="15.6" x14ac:dyDescent="0.3">
      <c r="A1069" s="48" t="s">
        <v>21</v>
      </c>
      <c r="B1069" s="16" t="s">
        <v>2075</v>
      </c>
      <c r="C1069" s="49">
        <v>438.1</v>
      </c>
      <c r="D1069" s="50" t="s">
        <v>2076</v>
      </c>
    </row>
    <row r="1070" spans="1:4" ht="31.2" x14ac:dyDescent="0.3">
      <c r="A1070" s="48" t="s">
        <v>21</v>
      </c>
      <c r="B1070" s="16" t="s">
        <v>2077</v>
      </c>
      <c r="C1070" s="49">
        <v>245.41</v>
      </c>
      <c r="D1070" s="50" t="s">
        <v>2078</v>
      </c>
    </row>
    <row r="1071" spans="1:4" ht="31.2" x14ac:dyDescent="0.3">
      <c r="A1071" s="48" t="s">
        <v>2044</v>
      </c>
      <c r="B1071" s="16" t="s">
        <v>2079</v>
      </c>
      <c r="C1071" s="49">
        <v>3585</v>
      </c>
      <c r="D1071" s="50" t="s">
        <v>2080</v>
      </c>
    </row>
    <row r="1072" spans="1:4" ht="15.6" x14ac:dyDescent="0.3">
      <c r="A1072" s="48" t="s">
        <v>2044</v>
      </c>
      <c r="B1072" s="52" t="s">
        <v>2081</v>
      </c>
      <c r="C1072" s="49">
        <v>9734.8700000000008</v>
      </c>
      <c r="D1072" s="50" t="s">
        <v>2082</v>
      </c>
    </row>
    <row r="1073" spans="1:4" ht="31.2" x14ac:dyDescent="0.3">
      <c r="A1073" s="48" t="s">
        <v>2044</v>
      </c>
      <c r="B1073" s="16" t="s">
        <v>2083</v>
      </c>
      <c r="C1073" s="49">
        <v>87.4</v>
      </c>
      <c r="D1073" s="50" t="s">
        <v>2084</v>
      </c>
    </row>
    <row r="1074" spans="1:4" ht="31.2" x14ac:dyDescent="0.3">
      <c r="A1074" s="48" t="s">
        <v>2044</v>
      </c>
      <c r="B1074" s="16" t="s">
        <v>2085</v>
      </c>
      <c r="C1074" s="49">
        <v>162.05000000000001</v>
      </c>
      <c r="D1074" s="50" t="s">
        <v>2086</v>
      </c>
    </row>
    <row r="1075" spans="1:4" ht="31.2" x14ac:dyDescent="0.3">
      <c r="A1075" s="48" t="s">
        <v>2044</v>
      </c>
      <c r="B1075" s="16" t="s">
        <v>2087</v>
      </c>
      <c r="C1075" s="49">
        <v>437.5</v>
      </c>
      <c r="D1075" s="50" t="s">
        <v>2088</v>
      </c>
    </row>
    <row r="1076" spans="1:4" ht="31.2" x14ac:dyDescent="0.3">
      <c r="A1076" s="48" t="s">
        <v>2044</v>
      </c>
      <c r="B1076" s="16" t="s">
        <v>2089</v>
      </c>
      <c r="C1076" s="49">
        <v>4196.8999999999996</v>
      </c>
      <c r="D1076" s="50" t="s">
        <v>2090</v>
      </c>
    </row>
    <row r="1077" spans="1:4" ht="31.2" x14ac:dyDescent="0.3">
      <c r="A1077" s="48" t="s">
        <v>21</v>
      </c>
      <c r="B1077" s="16" t="s">
        <v>2091</v>
      </c>
      <c r="C1077" s="49">
        <v>404</v>
      </c>
      <c r="D1077" s="50" t="s">
        <v>2092</v>
      </c>
    </row>
    <row r="1078" spans="1:4" ht="15.6" x14ac:dyDescent="0.3">
      <c r="A1078" s="48" t="s">
        <v>2044</v>
      </c>
      <c r="B1078" s="16" t="s">
        <v>2093</v>
      </c>
      <c r="C1078" s="49">
        <v>9024.0499999999993</v>
      </c>
      <c r="D1078" s="50" t="s">
        <v>2094</v>
      </c>
    </row>
    <row r="1079" spans="1:4" ht="15.6" x14ac:dyDescent="0.3">
      <c r="A1079" s="48" t="s">
        <v>2044</v>
      </c>
      <c r="B1079" s="16" t="s">
        <v>2095</v>
      </c>
      <c r="C1079" s="49">
        <v>546.36</v>
      </c>
      <c r="D1079" s="50" t="s">
        <v>2096</v>
      </c>
    </row>
    <row r="1080" spans="1:4" ht="15.6" x14ac:dyDescent="0.3">
      <c r="A1080" s="48" t="s">
        <v>1687</v>
      </c>
      <c r="B1080" s="16" t="s">
        <v>2097</v>
      </c>
      <c r="C1080" s="49">
        <v>1363</v>
      </c>
      <c r="D1080" s="50" t="s">
        <v>2098</v>
      </c>
    </row>
    <row r="1081" spans="1:4" ht="31.2" x14ac:dyDescent="0.3">
      <c r="A1081" s="48"/>
      <c r="B1081" s="16" t="s">
        <v>2099</v>
      </c>
      <c r="C1081" s="49">
        <v>1465.2</v>
      </c>
      <c r="D1081" s="50" t="s">
        <v>2100</v>
      </c>
    </row>
    <row r="1082" spans="1:4" ht="15.6" x14ac:dyDescent="0.3">
      <c r="A1082" s="48" t="s">
        <v>21</v>
      </c>
      <c r="B1082" s="16" t="s">
        <v>2101</v>
      </c>
      <c r="C1082" s="49">
        <v>270</v>
      </c>
      <c r="D1082" s="50" t="s">
        <v>2102</v>
      </c>
    </row>
    <row r="1083" spans="1:4" ht="31.2" x14ac:dyDescent="0.3">
      <c r="A1083" s="48" t="s">
        <v>2044</v>
      </c>
      <c r="B1083" s="16" t="s">
        <v>2103</v>
      </c>
      <c r="C1083" s="49">
        <v>2600</v>
      </c>
      <c r="D1083" s="50" t="s">
        <v>2104</v>
      </c>
    </row>
    <row r="1084" spans="1:4" ht="31.2" x14ac:dyDescent="0.3">
      <c r="A1084" s="48" t="s">
        <v>21</v>
      </c>
      <c r="B1084" s="16" t="s">
        <v>2105</v>
      </c>
      <c r="C1084" s="49">
        <v>1930.5</v>
      </c>
      <c r="D1084" s="50" t="s">
        <v>2106</v>
      </c>
    </row>
    <row r="1085" spans="1:4" ht="15.6" x14ac:dyDescent="0.3">
      <c r="A1085" s="48" t="s">
        <v>2044</v>
      </c>
      <c r="B1085" s="16" t="s">
        <v>2107</v>
      </c>
      <c r="C1085" s="49">
        <v>1008.46</v>
      </c>
      <c r="D1085" s="50" t="s">
        <v>2108</v>
      </c>
    </row>
    <row r="1086" spans="1:4" ht="15.6" x14ac:dyDescent="0.3">
      <c r="A1086" s="48" t="s">
        <v>21</v>
      </c>
      <c r="B1086" s="16" t="s">
        <v>2109</v>
      </c>
      <c r="C1086" s="49">
        <v>38000</v>
      </c>
      <c r="D1086" s="50" t="s">
        <v>2110</v>
      </c>
    </row>
    <row r="1087" spans="1:4" ht="31.2" x14ac:dyDescent="0.3">
      <c r="A1087" s="48" t="s">
        <v>2044</v>
      </c>
      <c r="B1087" s="16" t="s">
        <v>2111</v>
      </c>
      <c r="C1087" s="49">
        <v>1088.9000000000001</v>
      </c>
      <c r="D1087" s="50" t="s">
        <v>2112</v>
      </c>
    </row>
    <row r="1088" spans="1:4" ht="31.2" x14ac:dyDescent="0.3">
      <c r="A1088" s="48" t="s">
        <v>2044</v>
      </c>
      <c r="B1088" s="16" t="s">
        <v>2113</v>
      </c>
      <c r="C1088" s="49">
        <v>1050</v>
      </c>
      <c r="D1088" s="50" t="s">
        <v>2114</v>
      </c>
    </row>
    <row r="1089" spans="1:4" ht="31.2" x14ac:dyDescent="0.3">
      <c r="A1089" s="48" t="s">
        <v>1687</v>
      </c>
      <c r="B1089" s="16" t="s">
        <v>2115</v>
      </c>
      <c r="C1089" s="49">
        <v>12699.04</v>
      </c>
      <c r="D1089" s="50" t="s">
        <v>2116</v>
      </c>
    </row>
    <row r="1090" spans="1:4" ht="31.2" x14ac:dyDescent="0.3">
      <c r="A1090" s="48" t="s">
        <v>2044</v>
      </c>
      <c r="B1090" s="16" t="s">
        <v>2117</v>
      </c>
      <c r="C1090" s="49">
        <v>1220.56</v>
      </c>
      <c r="D1090" s="50" t="s">
        <v>2118</v>
      </c>
    </row>
    <row r="1091" spans="1:4" ht="31.2" x14ac:dyDescent="0.3">
      <c r="A1091" s="48" t="s">
        <v>2044</v>
      </c>
      <c r="B1091" s="16" t="s">
        <v>2119</v>
      </c>
      <c r="C1091" s="49">
        <v>1018.53</v>
      </c>
      <c r="D1091" s="50" t="s">
        <v>2120</v>
      </c>
    </row>
    <row r="1092" spans="1:4" ht="15.6" x14ac:dyDescent="0.3">
      <c r="A1092" s="48" t="s">
        <v>2044</v>
      </c>
      <c r="B1092" s="51" t="s">
        <v>2121</v>
      </c>
      <c r="C1092" s="49">
        <v>64</v>
      </c>
      <c r="D1092" s="50" t="s">
        <v>2122</v>
      </c>
    </row>
    <row r="1093" spans="1:4" ht="15.6" x14ac:dyDescent="0.3">
      <c r="A1093" s="48" t="s">
        <v>2044</v>
      </c>
      <c r="B1093" s="16" t="s">
        <v>2123</v>
      </c>
      <c r="C1093" s="49">
        <v>1400</v>
      </c>
      <c r="D1093" s="50" t="s">
        <v>2124</v>
      </c>
    </row>
    <row r="1094" spans="1:4" ht="31.2" x14ac:dyDescent="0.3">
      <c r="A1094" s="48" t="s">
        <v>21</v>
      </c>
      <c r="B1094" s="16" t="s">
        <v>2125</v>
      </c>
      <c r="C1094" s="49">
        <v>405</v>
      </c>
      <c r="D1094" s="50" t="s">
        <v>2126</v>
      </c>
    </row>
    <row r="1095" spans="1:4" ht="31.2" x14ac:dyDescent="0.3">
      <c r="A1095" s="48" t="s">
        <v>1687</v>
      </c>
      <c r="B1095" s="16" t="s">
        <v>2127</v>
      </c>
      <c r="C1095" s="49">
        <v>2775</v>
      </c>
      <c r="D1095" s="50" t="s">
        <v>2128</v>
      </c>
    </row>
    <row r="1096" spans="1:4" ht="31.2" x14ac:dyDescent="0.3">
      <c r="A1096" s="48" t="s">
        <v>1687</v>
      </c>
      <c r="B1096" s="16" t="s">
        <v>2129</v>
      </c>
      <c r="C1096" s="49">
        <v>1945.07</v>
      </c>
      <c r="D1096" s="50" t="s">
        <v>2130</v>
      </c>
    </row>
    <row r="1097" spans="1:4" ht="15.6" x14ac:dyDescent="0.3">
      <c r="A1097" s="48" t="s">
        <v>2044</v>
      </c>
      <c r="B1097" s="16" t="s">
        <v>2131</v>
      </c>
      <c r="C1097" s="49">
        <v>90.15</v>
      </c>
      <c r="D1097" s="50" t="s">
        <v>2132</v>
      </c>
    </row>
    <row r="1098" spans="1:4" ht="15.6" x14ac:dyDescent="0.3">
      <c r="A1098" s="48" t="s">
        <v>21</v>
      </c>
      <c r="B1098" s="16" t="s">
        <v>2133</v>
      </c>
      <c r="C1098" s="49">
        <v>69</v>
      </c>
      <c r="D1098" s="50" t="s">
        <v>2134</v>
      </c>
    </row>
    <row r="1099" spans="1:4" ht="31.2" x14ac:dyDescent="0.3">
      <c r="A1099" s="48" t="s">
        <v>2044</v>
      </c>
      <c r="B1099" s="16" t="s">
        <v>2135</v>
      </c>
      <c r="C1099" s="49">
        <v>291.60000000000002</v>
      </c>
      <c r="D1099" s="50" t="s">
        <v>2136</v>
      </c>
    </row>
    <row r="1100" spans="1:4" ht="15.6" x14ac:dyDescent="0.3">
      <c r="A1100" s="48" t="s">
        <v>1687</v>
      </c>
      <c r="B1100" s="16" t="s">
        <v>2137</v>
      </c>
      <c r="C1100" s="49">
        <v>285.93</v>
      </c>
      <c r="D1100" s="50" t="s">
        <v>2138</v>
      </c>
    </row>
    <row r="1101" spans="1:4" ht="15.6" x14ac:dyDescent="0.3">
      <c r="A1101" s="48" t="s">
        <v>2044</v>
      </c>
      <c r="B1101" s="52" t="s">
        <v>2139</v>
      </c>
      <c r="C1101" s="49">
        <v>2792.58</v>
      </c>
      <c r="D1101" s="50" t="s">
        <v>2140</v>
      </c>
    </row>
    <row r="1102" spans="1:4" ht="15.6" x14ac:dyDescent="0.3">
      <c r="A1102" s="48" t="s">
        <v>2044</v>
      </c>
      <c r="B1102" s="16" t="s">
        <v>2141</v>
      </c>
      <c r="C1102" s="49">
        <v>333.15</v>
      </c>
      <c r="D1102" s="50" t="s">
        <v>2142</v>
      </c>
    </row>
    <row r="1103" spans="1:4" ht="31.2" x14ac:dyDescent="0.3">
      <c r="A1103" s="48" t="s">
        <v>2044</v>
      </c>
      <c r="B1103" s="16" t="s">
        <v>2143</v>
      </c>
      <c r="C1103" s="49">
        <v>447.46</v>
      </c>
      <c r="D1103" s="50" t="s">
        <v>2144</v>
      </c>
    </row>
    <row r="1104" spans="1:4" ht="31.2" x14ac:dyDescent="0.3">
      <c r="A1104" s="48" t="s">
        <v>1687</v>
      </c>
      <c r="B1104" s="16" t="s">
        <v>2145</v>
      </c>
      <c r="C1104" s="49">
        <v>408.8</v>
      </c>
      <c r="D1104" s="50" t="s">
        <v>2146</v>
      </c>
    </row>
    <row r="1105" spans="1:4" ht="31.2" x14ac:dyDescent="0.3">
      <c r="A1105" s="48" t="s">
        <v>2044</v>
      </c>
      <c r="B1105" s="16" t="s">
        <v>2147</v>
      </c>
      <c r="C1105" s="49">
        <v>7789</v>
      </c>
      <c r="D1105" s="50" t="s">
        <v>2148</v>
      </c>
    </row>
    <row r="1106" spans="1:4" ht="15.6" x14ac:dyDescent="0.3">
      <c r="A1106" s="48" t="s">
        <v>1687</v>
      </c>
      <c r="B1106" s="16" t="s">
        <v>2149</v>
      </c>
      <c r="C1106" s="49">
        <v>343</v>
      </c>
      <c r="D1106" s="50" t="s">
        <v>2150</v>
      </c>
    </row>
    <row r="1107" spans="1:4" ht="15.6" x14ac:dyDescent="0.3">
      <c r="A1107" s="48" t="s">
        <v>1687</v>
      </c>
      <c r="B1107" s="16" t="s">
        <v>2151</v>
      </c>
      <c r="C1107" s="49">
        <v>800</v>
      </c>
      <c r="D1107" s="50" t="s">
        <v>2152</v>
      </c>
    </row>
    <row r="1108" spans="1:4" ht="46.8" x14ac:dyDescent="0.3">
      <c r="A1108" s="48" t="s">
        <v>21</v>
      </c>
      <c r="B1108" s="16" t="s">
        <v>2153</v>
      </c>
      <c r="C1108" s="49">
        <v>910</v>
      </c>
      <c r="D1108" s="50" t="s">
        <v>2154</v>
      </c>
    </row>
    <row r="1109" spans="1:4" ht="15.6" x14ac:dyDescent="0.3">
      <c r="A1109" s="48" t="s">
        <v>21</v>
      </c>
      <c r="B1109" s="16" t="s">
        <v>2155</v>
      </c>
      <c r="C1109" s="49">
        <v>1050</v>
      </c>
      <c r="D1109" s="50" t="s">
        <v>2156</v>
      </c>
    </row>
    <row r="1110" spans="1:4" ht="15.6" x14ac:dyDescent="0.3">
      <c r="A1110" s="48" t="s">
        <v>1687</v>
      </c>
      <c r="B1110" s="16" t="s">
        <v>2157</v>
      </c>
      <c r="C1110" s="49">
        <v>400</v>
      </c>
      <c r="D1110" s="50" t="s">
        <v>2158</v>
      </c>
    </row>
    <row r="1111" spans="1:4" ht="15.6" x14ac:dyDescent="0.3">
      <c r="A1111" s="48" t="s">
        <v>1687</v>
      </c>
      <c r="B1111" s="16" t="s">
        <v>2159</v>
      </c>
      <c r="C1111" s="49">
        <v>210</v>
      </c>
      <c r="D1111" s="50" t="s">
        <v>2160</v>
      </c>
    </row>
    <row r="1112" spans="1:4" ht="15.6" x14ac:dyDescent="0.3">
      <c r="A1112" s="48" t="s">
        <v>21</v>
      </c>
      <c r="B1112" s="16" t="s">
        <v>2161</v>
      </c>
      <c r="C1112" s="49">
        <v>13200</v>
      </c>
      <c r="D1112" s="50" t="s">
        <v>2162</v>
      </c>
    </row>
    <row r="1113" spans="1:4" ht="31.2" x14ac:dyDescent="0.3">
      <c r="A1113" s="48" t="s">
        <v>2044</v>
      </c>
      <c r="B1113" s="16" t="s">
        <v>2163</v>
      </c>
      <c r="C1113" s="49">
        <v>500</v>
      </c>
      <c r="D1113" s="50" t="s">
        <v>2164</v>
      </c>
    </row>
    <row r="1114" spans="1:4" ht="31.2" x14ac:dyDescent="0.3">
      <c r="A1114" s="48" t="s">
        <v>1687</v>
      </c>
      <c r="B1114" s="16" t="s">
        <v>2165</v>
      </c>
      <c r="C1114" s="49">
        <v>657.95</v>
      </c>
      <c r="D1114" s="50" t="s">
        <v>2166</v>
      </c>
    </row>
    <row r="1115" spans="1:4" ht="31.2" x14ac:dyDescent="0.3">
      <c r="A1115" s="48" t="s">
        <v>21</v>
      </c>
      <c r="B1115" s="16" t="s">
        <v>2167</v>
      </c>
      <c r="C1115" s="49">
        <v>627.80999999999995</v>
      </c>
      <c r="D1115" s="50" t="s">
        <v>2168</v>
      </c>
    </row>
    <row r="1116" spans="1:4" ht="15.6" x14ac:dyDescent="0.3">
      <c r="A1116" s="48" t="s">
        <v>2044</v>
      </c>
      <c r="B1116" s="16" t="s">
        <v>2169</v>
      </c>
      <c r="C1116" s="49">
        <v>155</v>
      </c>
      <c r="D1116" s="50" t="s">
        <v>2170</v>
      </c>
    </row>
    <row r="1117" spans="1:4" ht="15.6" x14ac:dyDescent="0.3">
      <c r="A1117" s="48" t="s">
        <v>2044</v>
      </c>
      <c r="B1117" s="16" t="s">
        <v>2171</v>
      </c>
      <c r="C1117" s="49">
        <v>497.9</v>
      </c>
      <c r="D1117" s="50" t="s">
        <v>2172</v>
      </c>
    </row>
    <row r="1118" spans="1:4" ht="31.2" x14ac:dyDescent="0.3">
      <c r="A1118" s="48" t="s">
        <v>2044</v>
      </c>
      <c r="B1118" s="16" t="s">
        <v>2173</v>
      </c>
      <c r="C1118" s="49">
        <v>336</v>
      </c>
      <c r="D1118" s="50" t="s">
        <v>2174</v>
      </c>
    </row>
    <row r="1119" spans="1:4" ht="31.2" x14ac:dyDescent="0.3">
      <c r="A1119" s="48" t="s">
        <v>2044</v>
      </c>
      <c r="B1119" s="16" t="s">
        <v>2175</v>
      </c>
      <c r="C1119" s="49">
        <v>8777.5</v>
      </c>
      <c r="D1119" s="50" t="s">
        <v>2176</v>
      </c>
    </row>
    <row r="1120" spans="1:4" ht="15.6" x14ac:dyDescent="0.3">
      <c r="A1120" s="48" t="s">
        <v>21</v>
      </c>
      <c r="B1120" s="16" t="s">
        <v>2177</v>
      </c>
      <c r="C1120" s="49">
        <v>107.02</v>
      </c>
      <c r="D1120" s="50" t="s">
        <v>2178</v>
      </c>
    </row>
    <row r="1121" spans="1:4" ht="31.2" x14ac:dyDescent="0.3">
      <c r="A1121" s="48" t="s">
        <v>21</v>
      </c>
      <c r="B1121" s="16" t="s">
        <v>2179</v>
      </c>
      <c r="C1121" s="49">
        <v>400</v>
      </c>
      <c r="D1121" s="50" t="s">
        <v>2180</v>
      </c>
    </row>
    <row r="1122" spans="1:4" ht="31.2" x14ac:dyDescent="0.3">
      <c r="A1122" s="48" t="s">
        <v>2044</v>
      </c>
      <c r="B1122" s="16" t="s">
        <v>2181</v>
      </c>
      <c r="C1122" s="49">
        <v>1408</v>
      </c>
      <c r="D1122" s="50" t="s">
        <v>2182</v>
      </c>
    </row>
    <row r="1123" spans="1:4" ht="15.6" x14ac:dyDescent="0.3">
      <c r="A1123" s="48" t="s">
        <v>2044</v>
      </c>
      <c r="B1123" s="16" t="s">
        <v>2183</v>
      </c>
      <c r="C1123" s="49">
        <v>479.6</v>
      </c>
      <c r="D1123" s="50" t="s">
        <v>2184</v>
      </c>
    </row>
    <row r="1124" spans="1:4" ht="31.2" x14ac:dyDescent="0.3">
      <c r="A1124" s="48" t="s">
        <v>21</v>
      </c>
      <c r="B1124" s="16" t="s">
        <v>2185</v>
      </c>
      <c r="C1124" s="49">
        <v>458</v>
      </c>
      <c r="D1124" s="50" t="s">
        <v>2186</v>
      </c>
    </row>
    <row r="1125" spans="1:4" ht="31.2" x14ac:dyDescent="0.3">
      <c r="A1125" s="48" t="s">
        <v>2044</v>
      </c>
      <c r="B1125" s="16" t="s">
        <v>2187</v>
      </c>
      <c r="C1125" s="49">
        <v>261.97000000000003</v>
      </c>
      <c r="D1125" s="50" t="s">
        <v>2188</v>
      </c>
    </row>
    <row r="1126" spans="1:4" ht="31.2" x14ac:dyDescent="0.3">
      <c r="A1126" s="48" t="s">
        <v>2044</v>
      </c>
      <c r="B1126" s="16" t="s">
        <v>2189</v>
      </c>
      <c r="C1126" s="49">
        <v>716</v>
      </c>
      <c r="D1126" s="50" t="s">
        <v>2190</v>
      </c>
    </row>
    <row r="1127" spans="1:4" ht="31.2" x14ac:dyDescent="0.3">
      <c r="A1127" s="48" t="s">
        <v>2044</v>
      </c>
      <c r="B1127" s="16" t="s">
        <v>2191</v>
      </c>
      <c r="C1127" s="49">
        <v>5100</v>
      </c>
      <c r="D1127" s="50" t="s">
        <v>2192</v>
      </c>
    </row>
    <row r="1128" spans="1:4" ht="15.6" x14ac:dyDescent="0.3">
      <c r="A1128" s="48" t="s">
        <v>2044</v>
      </c>
      <c r="B1128" s="16" t="s">
        <v>2193</v>
      </c>
      <c r="C1128" s="49">
        <v>210.9</v>
      </c>
      <c r="D1128" s="50" t="s">
        <v>2194</v>
      </c>
    </row>
    <row r="1129" spans="1:4" ht="15.6" x14ac:dyDescent="0.3">
      <c r="A1129" s="48" t="s">
        <v>2044</v>
      </c>
      <c r="B1129" s="16" t="s">
        <v>1453</v>
      </c>
      <c r="C1129" s="49">
        <v>478.6</v>
      </c>
      <c r="D1129" s="50" t="s">
        <v>2195</v>
      </c>
    </row>
    <row r="1130" spans="1:4" ht="31.2" x14ac:dyDescent="0.3">
      <c r="A1130" s="48" t="s">
        <v>21</v>
      </c>
      <c r="B1130" s="16" t="s">
        <v>2196</v>
      </c>
      <c r="C1130" s="49">
        <v>542.27</v>
      </c>
      <c r="D1130" s="50" t="s">
        <v>2197</v>
      </c>
    </row>
    <row r="1131" spans="1:4" ht="15.6" x14ac:dyDescent="0.3">
      <c r="A1131" s="48" t="s">
        <v>21</v>
      </c>
      <c r="B1131" s="16" t="s">
        <v>2198</v>
      </c>
      <c r="C1131" s="49">
        <v>200</v>
      </c>
      <c r="D1131" s="50" t="s">
        <v>2199</v>
      </c>
    </row>
    <row r="1132" spans="1:4" ht="15.6" x14ac:dyDescent="0.3">
      <c r="A1132" s="48" t="s">
        <v>21</v>
      </c>
      <c r="B1132" s="16" t="s">
        <v>2200</v>
      </c>
      <c r="C1132" s="49">
        <v>260</v>
      </c>
      <c r="D1132" s="50" t="s">
        <v>2201</v>
      </c>
    </row>
    <row r="1133" spans="1:4" ht="31.2" x14ac:dyDescent="0.3">
      <c r="A1133" s="48" t="s">
        <v>21</v>
      </c>
      <c r="B1133" s="16" t="s">
        <v>2202</v>
      </c>
      <c r="C1133" s="49">
        <v>48180</v>
      </c>
      <c r="D1133" s="50" t="s">
        <v>2203</v>
      </c>
    </row>
    <row r="1134" spans="1:4" ht="31.2" x14ac:dyDescent="0.3">
      <c r="A1134" s="48" t="s">
        <v>2044</v>
      </c>
      <c r="B1134" s="16" t="s">
        <v>2204</v>
      </c>
      <c r="C1134" s="49">
        <v>120000</v>
      </c>
      <c r="D1134" s="50" t="s">
        <v>2205</v>
      </c>
    </row>
    <row r="1135" spans="1:4" ht="15.6" x14ac:dyDescent="0.3">
      <c r="A1135" s="48" t="s">
        <v>21</v>
      </c>
      <c r="B1135" s="16" t="s">
        <v>2206</v>
      </c>
      <c r="C1135" s="49">
        <v>2306.27</v>
      </c>
      <c r="D1135" s="50" t="s">
        <v>2207</v>
      </c>
    </row>
    <row r="1136" spans="1:4" ht="31.2" x14ac:dyDescent="0.3">
      <c r="A1136" s="48" t="s">
        <v>21</v>
      </c>
      <c r="B1136" s="16" t="s">
        <v>2208</v>
      </c>
      <c r="C1136" s="49">
        <v>1351.72</v>
      </c>
      <c r="D1136" s="50" t="s">
        <v>2209</v>
      </c>
    </row>
    <row r="1137" spans="1:4" ht="31.2" x14ac:dyDescent="0.3">
      <c r="A1137" s="48" t="s">
        <v>2044</v>
      </c>
      <c r="B1137" s="16" t="s">
        <v>2210</v>
      </c>
      <c r="C1137" s="49">
        <v>557.87</v>
      </c>
      <c r="D1137" s="50" t="s">
        <v>2211</v>
      </c>
    </row>
    <row r="1138" spans="1:4" ht="31.2" x14ac:dyDescent="0.3">
      <c r="A1138" s="48" t="s">
        <v>21</v>
      </c>
      <c r="B1138" s="16" t="s">
        <v>2212</v>
      </c>
      <c r="C1138" s="49">
        <v>600</v>
      </c>
      <c r="D1138" s="50" t="s">
        <v>2213</v>
      </c>
    </row>
    <row r="1139" spans="1:4" ht="18" x14ac:dyDescent="0.3">
      <c r="A1139" s="26" t="s">
        <v>3280</v>
      </c>
      <c r="B1139" s="26"/>
      <c r="C1139" s="26"/>
      <c r="D1139" s="26"/>
    </row>
    <row r="1140" spans="1:4" ht="15.6" x14ac:dyDescent="0.3">
      <c r="A1140" s="9" t="s">
        <v>1220</v>
      </c>
      <c r="B1140" s="9" t="s">
        <v>3103</v>
      </c>
      <c r="C1140" s="10">
        <v>1002</v>
      </c>
      <c r="D1140" s="9" t="s">
        <v>3104</v>
      </c>
    </row>
    <row r="1141" spans="1:4" ht="15.6" x14ac:dyDescent="0.3">
      <c r="A1141" s="5" t="s">
        <v>1162</v>
      </c>
      <c r="B1141" s="5" t="s">
        <v>3105</v>
      </c>
      <c r="C1141" s="10">
        <v>149.84</v>
      </c>
      <c r="D1141" s="14" t="s">
        <v>3106</v>
      </c>
    </row>
    <row r="1142" spans="1:4" ht="15.6" x14ac:dyDescent="0.3">
      <c r="A1142" s="11" t="s">
        <v>1162</v>
      </c>
      <c r="B1142" s="9" t="s">
        <v>3107</v>
      </c>
      <c r="C1142" s="10">
        <v>1000</v>
      </c>
      <c r="D1142" s="11" t="s">
        <v>3108</v>
      </c>
    </row>
    <row r="1143" spans="1:4" ht="15.6" x14ac:dyDescent="0.3">
      <c r="A1143" s="9" t="s">
        <v>1156</v>
      </c>
      <c r="B1143" s="9" t="s">
        <v>3109</v>
      </c>
      <c r="C1143" s="12">
        <v>275</v>
      </c>
      <c r="D1143" s="14" t="s">
        <v>3110</v>
      </c>
    </row>
    <row r="1144" spans="1:4" ht="15.6" x14ac:dyDescent="0.3">
      <c r="A1144" s="9" t="s">
        <v>1162</v>
      </c>
      <c r="B1144" s="9" t="s">
        <v>3111</v>
      </c>
      <c r="C1144" s="12">
        <v>271.25</v>
      </c>
      <c r="D1144" s="14" t="s">
        <v>3112</v>
      </c>
    </row>
    <row r="1145" spans="1:4" ht="15.6" x14ac:dyDescent="0.3">
      <c r="A1145" s="9" t="s">
        <v>1162</v>
      </c>
      <c r="B1145" s="9" t="s">
        <v>3111</v>
      </c>
      <c r="C1145" s="12">
        <v>604.08000000000004</v>
      </c>
      <c r="D1145" s="14" t="s">
        <v>3113</v>
      </c>
    </row>
    <row r="1146" spans="1:4" ht="15.6" x14ac:dyDescent="0.3">
      <c r="A1146" s="9" t="s">
        <v>1162</v>
      </c>
      <c r="B1146" s="9" t="s">
        <v>3114</v>
      </c>
      <c r="C1146" s="12">
        <v>20000</v>
      </c>
      <c r="D1146" s="14" t="s">
        <v>3115</v>
      </c>
    </row>
    <row r="1147" spans="1:4" ht="15.6" x14ac:dyDescent="0.3">
      <c r="A1147" s="9" t="s">
        <v>1162</v>
      </c>
      <c r="B1147" s="9" t="s">
        <v>3116</v>
      </c>
      <c r="C1147" s="12">
        <v>5500</v>
      </c>
      <c r="D1147" s="14" t="s">
        <v>3117</v>
      </c>
    </row>
    <row r="1148" spans="1:4" ht="15.6" x14ac:dyDescent="0.3">
      <c r="A1148" s="9" t="s">
        <v>1162</v>
      </c>
      <c r="B1148" s="9" t="s">
        <v>3118</v>
      </c>
      <c r="C1148" s="12">
        <v>1505</v>
      </c>
      <c r="D1148" s="14" t="s">
        <v>3119</v>
      </c>
    </row>
    <row r="1149" spans="1:4" ht="15.6" x14ac:dyDescent="0.3">
      <c r="A1149" s="9" t="s">
        <v>1162</v>
      </c>
      <c r="B1149" s="9" t="s">
        <v>3120</v>
      </c>
      <c r="C1149" s="12">
        <v>3800</v>
      </c>
      <c r="D1149" s="14" t="s">
        <v>3121</v>
      </c>
    </row>
    <row r="1150" spans="1:4" ht="15.6" x14ac:dyDescent="0.3">
      <c r="A1150" s="9" t="s">
        <v>1220</v>
      </c>
      <c r="B1150" s="9" t="s">
        <v>3122</v>
      </c>
      <c r="C1150" s="12">
        <v>5968.66</v>
      </c>
      <c r="D1150" s="14" t="s">
        <v>3123</v>
      </c>
    </row>
    <row r="1151" spans="1:4" ht="15.6" x14ac:dyDescent="0.3">
      <c r="A1151" s="9" t="s">
        <v>1156</v>
      </c>
      <c r="B1151" s="9" t="s">
        <v>3124</v>
      </c>
      <c r="C1151" s="12">
        <v>1500</v>
      </c>
      <c r="D1151" s="14" t="s">
        <v>3125</v>
      </c>
    </row>
    <row r="1152" spans="1:4" ht="15.6" x14ac:dyDescent="0.3">
      <c r="A1152" s="9" t="s">
        <v>1162</v>
      </c>
      <c r="B1152" s="9" t="s">
        <v>3126</v>
      </c>
      <c r="C1152" s="12">
        <v>8565</v>
      </c>
      <c r="D1152" s="14" t="s">
        <v>3127</v>
      </c>
    </row>
    <row r="1153" spans="1:4" ht="15.6" x14ac:dyDescent="0.3">
      <c r="A1153" s="9" t="s">
        <v>1156</v>
      </c>
      <c r="B1153" s="9" t="s">
        <v>3128</v>
      </c>
      <c r="C1153" s="12">
        <v>2500</v>
      </c>
      <c r="D1153" s="14" t="s">
        <v>3129</v>
      </c>
    </row>
    <row r="1154" spans="1:4" ht="15.6" x14ac:dyDescent="0.3">
      <c r="A1154" s="9" t="s">
        <v>1162</v>
      </c>
      <c r="B1154" s="9" t="s">
        <v>3107</v>
      </c>
      <c r="C1154" s="12">
        <v>800</v>
      </c>
      <c r="D1154" s="14" t="s">
        <v>3130</v>
      </c>
    </row>
    <row r="1155" spans="1:4" ht="15.6" x14ac:dyDescent="0.3">
      <c r="A1155" s="9" t="s">
        <v>1162</v>
      </c>
      <c r="B1155" s="9" t="s">
        <v>3131</v>
      </c>
      <c r="C1155" s="12">
        <v>600</v>
      </c>
      <c r="D1155" s="14" t="s">
        <v>3132</v>
      </c>
    </row>
    <row r="1156" spans="1:4" ht="15.6" x14ac:dyDescent="0.3">
      <c r="A1156" s="9" t="s">
        <v>1162</v>
      </c>
      <c r="B1156" s="9" t="s">
        <v>3105</v>
      </c>
      <c r="C1156" s="12">
        <v>170.3</v>
      </c>
      <c r="D1156" s="14" t="s">
        <v>3133</v>
      </c>
    </row>
    <row r="1157" spans="1:4" ht="15.6" x14ac:dyDescent="0.3">
      <c r="A1157" s="9" t="s">
        <v>1220</v>
      </c>
      <c r="B1157" s="9" t="s">
        <v>3134</v>
      </c>
      <c r="C1157" s="12">
        <v>1417</v>
      </c>
      <c r="D1157" s="14" t="s">
        <v>3135</v>
      </c>
    </row>
    <row r="1158" spans="1:4" ht="15.6" x14ac:dyDescent="0.3">
      <c r="A1158" s="9" t="s">
        <v>1162</v>
      </c>
      <c r="B1158" s="9" t="s">
        <v>3136</v>
      </c>
      <c r="C1158" s="12">
        <v>3985</v>
      </c>
      <c r="D1158" s="14" t="s">
        <v>3137</v>
      </c>
    </row>
    <row r="1159" spans="1:4" ht="15.6" x14ac:dyDescent="0.3">
      <c r="A1159" s="9" t="s">
        <v>1162</v>
      </c>
      <c r="B1159" s="9" t="s">
        <v>3138</v>
      </c>
      <c r="C1159" s="12">
        <v>3914</v>
      </c>
      <c r="D1159" s="14" t="s">
        <v>3139</v>
      </c>
    </row>
    <row r="1160" spans="1:4" ht="15.6" x14ac:dyDescent="0.3">
      <c r="A1160" s="9" t="s">
        <v>1162</v>
      </c>
      <c r="B1160" s="9" t="s">
        <v>3138</v>
      </c>
      <c r="C1160" s="12">
        <v>4097.3999999999996</v>
      </c>
      <c r="D1160" s="14" t="s">
        <v>3140</v>
      </c>
    </row>
    <row r="1161" spans="1:4" ht="15.6" x14ac:dyDescent="0.3">
      <c r="A1161" s="9" t="s">
        <v>1162</v>
      </c>
      <c r="B1161" s="9" t="s">
        <v>3138</v>
      </c>
      <c r="C1161" s="12">
        <v>3739.1</v>
      </c>
      <c r="D1161" s="14" t="s">
        <v>3141</v>
      </c>
    </row>
    <row r="1162" spans="1:4" ht="15.6" x14ac:dyDescent="0.3">
      <c r="A1162" s="9" t="s">
        <v>1162</v>
      </c>
      <c r="B1162" s="9" t="s">
        <v>3138</v>
      </c>
      <c r="C1162" s="12">
        <v>3739.1</v>
      </c>
      <c r="D1162" s="14" t="s">
        <v>3142</v>
      </c>
    </row>
    <row r="1163" spans="1:4" ht="15.6" x14ac:dyDescent="0.3">
      <c r="A1163" s="9" t="s">
        <v>1156</v>
      </c>
      <c r="B1163" s="9" t="s">
        <v>3143</v>
      </c>
      <c r="C1163" s="12">
        <v>8403.8799999999992</v>
      </c>
      <c r="D1163" s="14" t="s">
        <v>3144</v>
      </c>
    </row>
    <row r="1164" spans="1:4" ht="15.6" x14ac:dyDescent="0.3">
      <c r="A1164" s="9" t="s">
        <v>1162</v>
      </c>
      <c r="B1164" s="9" t="s">
        <v>3145</v>
      </c>
      <c r="C1164" s="12">
        <v>2300</v>
      </c>
      <c r="D1164" s="14" t="s">
        <v>3146</v>
      </c>
    </row>
    <row r="1165" spans="1:4" ht="15.6" x14ac:dyDescent="0.3">
      <c r="A1165" s="9" t="s">
        <v>1162</v>
      </c>
      <c r="B1165" s="9" t="s">
        <v>3147</v>
      </c>
      <c r="C1165" s="12">
        <v>6060</v>
      </c>
      <c r="D1165" s="14" t="s">
        <v>3148</v>
      </c>
    </row>
    <row r="1166" spans="1:4" ht="15.6" x14ac:dyDescent="0.3">
      <c r="A1166" s="9" t="s">
        <v>1156</v>
      </c>
      <c r="B1166" s="9" t="s">
        <v>3149</v>
      </c>
      <c r="C1166" s="12">
        <v>271.86</v>
      </c>
      <c r="D1166" s="14" t="s">
        <v>3150</v>
      </c>
    </row>
    <row r="1167" spans="1:4" ht="15.6" x14ac:dyDescent="0.3">
      <c r="A1167" s="9" t="s">
        <v>1156</v>
      </c>
      <c r="B1167" s="9" t="s">
        <v>3151</v>
      </c>
      <c r="C1167" s="12">
        <v>2058</v>
      </c>
      <c r="D1167" s="14" t="s">
        <v>3152</v>
      </c>
    </row>
    <row r="1168" spans="1:4" ht="15.6" x14ac:dyDescent="0.3">
      <c r="A1168" s="9" t="s">
        <v>1162</v>
      </c>
      <c r="B1168" s="9" t="s">
        <v>2596</v>
      </c>
      <c r="C1168" s="12">
        <v>352.35</v>
      </c>
      <c r="D1168" s="14" t="s">
        <v>3153</v>
      </c>
    </row>
    <row r="1169" spans="1:4" ht="15.6" x14ac:dyDescent="0.3">
      <c r="A1169" s="9" t="s">
        <v>1220</v>
      </c>
      <c r="B1169" s="9" t="s">
        <v>3154</v>
      </c>
      <c r="C1169" s="12">
        <v>13263.54</v>
      </c>
      <c r="D1169" s="14" t="s">
        <v>3155</v>
      </c>
    </row>
    <row r="1170" spans="1:4" ht="15.6" x14ac:dyDescent="0.3">
      <c r="A1170" s="9" t="s">
        <v>1162</v>
      </c>
      <c r="B1170" s="9" t="s">
        <v>3111</v>
      </c>
      <c r="C1170" s="12">
        <v>469.16</v>
      </c>
      <c r="D1170" s="14" t="s">
        <v>3156</v>
      </c>
    </row>
    <row r="1171" spans="1:4" ht="15.6" x14ac:dyDescent="0.3">
      <c r="A1171" s="9" t="s">
        <v>1156</v>
      </c>
      <c r="B1171" s="9" t="s">
        <v>3157</v>
      </c>
      <c r="C1171" s="12">
        <v>5000</v>
      </c>
      <c r="D1171" s="14" t="s">
        <v>3158</v>
      </c>
    </row>
    <row r="1172" spans="1:4" ht="15.6" x14ac:dyDescent="0.3">
      <c r="A1172" s="9" t="s">
        <v>1162</v>
      </c>
      <c r="B1172" s="9" t="s">
        <v>3159</v>
      </c>
      <c r="C1172" s="12">
        <v>135</v>
      </c>
      <c r="D1172" s="14" t="s">
        <v>3160</v>
      </c>
    </row>
    <row r="1173" spans="1:4" ht="15.6" x14ac:dyDescent="0.3">
      <c r="A1173" s="9" t="s">
        <v>1162</v>
      </c>
      <c r="B1173" s="9" t="s">
        <v>3161</v>
      </c>
      <c r="C1173" s="12">
        <v>5533.5</v>
      </c>
      <c r="D1173" s="14" t="s">
        <v>3162</v>
      </c>
    </row>
    <row r="1174" spans="1:4" ht="15.6" x14ac:dyDescent="0.3">
      <c r="A1174" s="9" t="s">
        <v>1162</v>
      </c>
      <c r="B1174" s="9" t="s">
        <v>3163</v>
      </c>
      <c r="C1174" s="12">
        <v>1057.5</v>
      </c>
      <c r="D1174" s="14" t="s">
        <v>3164</v>
      </c>
    </row>
    <row r="1175" spans="1:4" ht="15.6" x14ac:dyDescent="0.3">
      <c r="A1175" s="9" t="s">
        <v>1162</v>
      </c>
      <c r="B1175" s="9" t="s">
        <v>3165</v>
      </c>
      <c r="C1175" s="12">
        <v>400</v>
      </c>
      <c r="D1175" s="14" t="s">
        <v>3166</v>
      </c>
    </row>
    <row r="1176" spans="1:4" ht="15.6" x14ac:dyDescent="0.3">
      <c r="A1176" s="9" t="s">
        <v>1162</v>
      </c>
      <c r="B1176" s="9" t="s">
        <v>3167</v>
      </c>
      <c r="C1176" s="12">
        <v>4672.13</v>
      </c>
      <c r="D1176" s="14" t="s">
        <v>3168</v>
      </c>
    </row>
    <row r="1177" spans="1:4" ht="15.6" x14ac:dyDescent="0.3">
      <c r="A1177" s="9" t="s">
        <v>1162</v>
      </c>
      <c r="B1177" s="9" t="s">
        <v>3169</v>
      </c>
      <c r="C1177" s="12">
        <v>13000</v>
      </c>
      <c r="D1177" s="14" t="s">
        <v>3170</v>
      </c>
    </row>
    <row r="1178" spans="1:4" ht="15.6" x14ac:dyDescent="0.3">
      <c r="A1178" s="9" t="s">
        <v>1156</v>
      </c>
      <c r="B1178" s="9" t="s">
        <v>3171</v>
      </c>
      <c r="C1178" s="12">
        <v>245.49</v>
      </c>
      <c r="D1178" s="14" t="s">
        <v>3172</v>
      </c>
    </row>
    <row r="1179" spans="1:4" ht="15.6" x14ac:dyDescent="0.3">
      <c r="A1179" s="9" t="s">
        <v>1156</v>
      </c>
      <c r="B1179" s="9" t="s">
        <v>3173</v>
      </c>
      <c r="C1179" s="12">
        <v>486.86</v>
      </c>
      <c r="D1179" s="14" t="s">
        <v>3174</v>
      </c>
    </row>
    <row r="1180" spans="1:4" ht="15.6" x14ac:dyDescent="0.3">
      <c r="A1180" s="9" t="s">
        <v>1156</v>
      </c>
      <c r="B1180" s="9" t="s">
        <v>3175</v>
      </c>
      <c r="C1180" s="12">
        <v>414.8</v>
      </c>
      <c r="D1180" s="14" t="s">
        <v>3176</v>
      </c>
    </row>
    <row r="1181" spans="1:4" ht="15.6" x14ac:dyDescent="0.3">
      <c r="A1181" s="9" t="s">
        <v>1156</v>
      </c>
      <c r="B1181" s="9" t="s">
        <v>3177</v>
      </c>
      <c r="C1181" s="12">
        <v>288</v>
      </c>
      <c r="D1181" s="14" t="s">
        <v>3178</v>
      </c>
    </row>
    <row r="1182" spans="1:4" ht="15.6" x14ac:dyDescent="0.3">
      <c r="A1182" s="9" t="s">
        <v>1220</v>
      </c>
      <c r="B1182" s="9" t="s">
        <v>3179</v>
      </c>
      <c r="C1182" s="12">
        <v>3505</v>
      </c>
      <c r="D1182" s="14" t="s">
        <v>3180</v>
      </c>
    </row>
    <row r="1183" spans="1:4" ht="15.6" x14ac:dyDescent="0.3">
      <c r="A1183" s="9" t="s">
        <v>1162</v>
      </c>
      <c r="B1183" s="9" t="s">
        <v>3181</v>
      </c>
      <c r="C1183" s="12">
        <v>56.38</v>
      </c>
      <c r="D1183" s="14" t="s">
        <v>3182</v>
      </c>
    </row>
    <row r="1184" spans="1:4" ht="15.6" x14ac:dyDescent="0.3">
      <c r="A1184" s="9" t="s">
        <v>1156</v>
      </c>
      <c r="B1184" s="9" t="s">
        <v>3183</v>
      </c>
      <c r="C1184" s="12">
        <v>667.63</v>
      </c>
      <c r="D1184" s="14" t="s">
        <v>3184</v>
      </c>
    </row>
    <row r="1185" spans="1:4" ht="15.6" x14ac:dyDescent="0.3">
      <c r="A1185" s="9" t="s">
        <v>1162</v>
      </c>
      <c r="B1185" s="9" t="s">
        <v>3105</v>
      </c>
      <c r="C1185" s="12">
        <v>500</v>
      </c>
      <c r="D1185" s="14" t="s">
        <v>3185</v>
      </c>
    </row>
    <row r="1186" spans="1:4" ht="31.2" x14ac:dyDescent="0.3">
      <c r="A1186" s="9" t="s">
        <v>1156</v>
      </c>
      <c r="B1186" s="9" t="s">
        <v>3186</v>
      </c>
      <c r="C1186" s="12">
        <v>39903.32</v>
      </c>
      <c r="D1186" s="14" t="s">
        <v>3187</v>
      </c>
    </row>
    <row r="1187" spans="1:4" ht="15.6" x14ac:dyDescent="0.3">
      <c r="A1187" s="9" t="s">
        <v>1162</v>
      </c>
      <c r="B1187" s="9" t="s">
        <v>1578</v>
      </c>
      <c r="C1187" s="12">
        <v>1500</v>
      </c>
      <c r="D1187" s="14" t="s">
        <v>3188</v>
      </c>
    </row>
    <row r="1188" spans="1:4" ht="15.6" x14ac:dyDescent="0.3">
      <c r="A1188" s="9" t="s">
        <v>1162</v>
      </c>
      <c r="B1188" s="9" t="s">
        <v>3189</v>
      </c>
      <c r="C1188" s="12">
        <v>13000</v>
      </c>
      <c r="D1188" s="14" t="s">
        <v>3190</v>
      </c>
    </row>
    <row r="1189" spans="1:4" ht="15.6" x14ac:dyDescent="0.3">
      <c r="A1189" s="9" t="s">
        <v>1220</v>
      </c>
      <c r="B1189" s="9" t="s">
        <v>3191</v>
      </c>
      <c r="C1189" s="12">
        <v>12277.89</v>
      </c>
      <c r="D1189" s="14" t="s">
        <v>3192</v>
      </c>
    </row>
    <row r="1190" spans="1:4" ht="15.6" x14ac:dyDescent="0.3">
      <c r="A1190" s="9" t="s">
        <v>1162</v>
      </c>
      <c r="B1190" s="9" t="s">
        <v>3159</v>
      </c>
      <c r="C1190" s="12">
        <v>315</v>
      </c>
      <c r="D1190" s="14" t="s">
        <v>3193</v>
      </c>
    </row>
    <row r="1191" spans="1:4" ht="15.6" x14ac:dyDescent="0.3">
      <c r="A1191" s="9" t="s">
        <v>1162</v>
      </c>
      <c r="B1191" s="9" t="s">
        <v>3105</v>
      </c>
      <c r="C1191" s="12">
        <v>387.72</v>
      </c>
      <c r="D1191" s="14" t="s">
        <v>3194</v>
      </c>
    </row>
    <row r="1192" spans="1:4" ht="15.6" x14ac:dyDescent="0.3">
      <c r="A1192" s="9" t="s">
        <v>1162</v>
      </c>
      <c r="B1192" s="9" t="s">
        <v>3195</v>
      </c>
      <c r="C1192" s="12">
        <v>1500</v>
      </c>
      <c r="D1192" s="14" t="s">
        <v>3196</v>
      </c>
    </row>
    <row r="1193" spans="1:4" ht="15.6" x14ac:dyDescent="0.3">
      <c r="A1193" s="9" t="s">
        <v>1156</v>
      </c>
      <c r="B1193" s="9" t="s">
        <v>3197</v>
      </c>
      <c r="C1193" s="12">
        <v>2478</v>
      </c>
      <c r="D1193" s="14" t="s">
        <v>3198</v>
      </c>
    </row>
    <row r="1194" spans="1:4" ht="15.6" x14ac:dyDescent="0.3">
      <c r="A1194" s="9" t="s">
        <v>1220</v>
      </c>
      <c r="B1194" s="9" t="s">
        <v>3199</v>
      </c>
      <c r="C1194" s="12">
        <v>1200</v>
      </c>
      <c r="D1194" s="14" t="s">
        <v>3200</v>
      </c>
    </row>
    <row r="1195" spans="1:4" ht="15.6" x14ac:dyDescent="0.3">
      <c r="A1195" s="9" t="s">
        <v>1156</v>
      </c>
      <c r="B1195" s="9" t="s">
        <v>3201</v>
      </c>
      <c r="C1195" s="12">
        <v>167.2</v>
      </c>
      <c r="D1195" s="14" t="s">
        <v>3202</v>
      </c>
    </row>
    <row r="1196" spans="1:4" ht="15.6" x14ac:dyDescent="0.3">
      <c r="A1196" s="9" t="s">
        <v>1156</v>
      </c>
      <c r="B1196" s="9" t="s">
        <v>3203</v>
      </c>
      <c r="C1196" s="12">
        <v>270</v>
      </c>
      <c r="D1196" s="14" t="s">
        <v>3204</v>
      </c>
    </row>
    <row r="1197" spans="1:4" ht="15.6" x14ac:dyDescent="0.3">
      <c r="A1197" s="9" t="s">
        <v>1156</v>
      </c>
      <c r="B1197" s="9" t="s">
        <v>3205</v>
      </c>
      <c r="C1197" s="12">
        <v>1399.95</v>
      </c>
      <c r="D1197" s="14" t="s">
        <v>3206</v>
      </c>
    </row>
    <row r="1198" spans="1:4" ht="15.6" x14ac:dyDescent="0.3">
      <c r="A1198" s="9" t="s">
        <v>1162</v>
      </c>
      <c r="B1198" s="9" t="s">
        <v>3105</v>
      </c>
      <c r="C1198" s="12">
        <v>429.67</v>
      </c>
      <c r="D1198" s="14" t="s">
        <v>3207</v>
      </c>
    </row>
    <row r="1199" spans="1:4" ht="15.6" x14ac:dyDescent="0.3">
      <c r="A1199" s="9" t="s">
        <v>1162</v>
      </c>
      <c r="B1199" s="9" t="s">
        <v>3208</v>
      </c>
      <c r="C1199" s="12">
        <v>4980.5</v>
      </c>
      <c r="D1199" s="14" t="s">
        <v>3209</v>
      </c>
    </row>
    <row r="1200" spans="1:4" ht="15.6" x14ac:dyDescent="0.3">
      <c r="A1200" s="9" t="s">
        <v>1162</v>
      </c>
      <c r="B1200" s="9" t="s">
        <v>3210</v>
      </c>
      <c r="C1200" s="12">
        <v>15470</v>
      </c>
      <c r="D1200" s="14" t="s">
        <v>3211</v>
      </c>
    </row>
    <row r="1201" spans="1:4" ht="15.6" x14ac:dyDescent="0.3">
      <c r="A1201" s="9" t="s">
        <v>1220</v>
      </c>
      <c r="B1201" s="9" t="s">
        <v>3212</v>
      </c>
      <c r="C1201" s="12">
        <v>4499.55</v>
      </c>
      <c r="D1201" s="14" t="s">
        <v>3213</v>
      </c>
    </row>
    <row r="1202" spans="1:4" ht="15.6" x14ac:dyDescent="0.3">
      <c r="A1202" s="9" t="s">
        <v>1162</v>
      </c>
      <c r="B1202" s="9" t="s">
        <v>3214</v>
      </c>
      <c r="C1202" s="12">
        <v>150</v>
      </c>
      <c r="D1202" s="14" t="s">
        <v>3215</v>
      </c>
    </row>
    <row r="1203" spans="1:4" ht="15.6" x14ac:dyDescent="0.3">
      <c r="A1203" s="9" t="s">
        <v>1162</v>
      </c>
      <c r="B1203" s="9" t="s">
        <v>3107</v>
      </c>
      <c r="C1203" s="12">
        <v>279</v>
      </c>
      <c r="D1203" s="14" t="s">
        <v>3216</v>
      </c>
    </row>
    <row r="1204" spans="1:4" ht="15.6" x14ac:dyDescent="0.3">
      <c r="A1204" s="9" t="s">
        <v>1162</v>
      </c>
      <c r="B1204" s="9" t="s">
        <v>2596</v>
      </c>
      <c r="C1204" s="12">
        <v>594.41999999999996</v>
      </c>
      <c r="D1204" s="14" t="s">
        <v>3217</v>
      </c>
    </row>
    <row r="1205" spans="1:4" ht="15.6" x14ac:dyDescent="0.3">
      <c r="A1205" s="9" t="s">
        <v>1156</v>
      </c>
      <c r="B1205" s="9" t="s">
        <v>3218</v>
      </c>
      <c r="C1205" s="12">
        <v>1200</v>
      </c>
      <c r="D1205" s="14" t="s">
        <v>3219</v>
      </c>
    </row>
    <row r="1206" spans="1:4" ht="15.6" x14ac:dyDescent="0.3">
      <c r="A1206" s="9" t="s">
        <v>1220</v>
      </c>
      <c r="B1206" s="9" t="s">
        <v>3220</v>
      </c>
      <c r="C1206" s="12">
        <v>4218.59</v>
      </c>
      <c r="D1206" s="14" t="s">
        <v>3221</v>
      </c>
    </row>
    <row r="1207" spans="1:4" ht="15.6" x14ac:dyDescent="0.3">
      <c r="A1207" s="9" t="s">
        <v>1162</v>
      </c>
      <c r="B1207" s="9" t="s">
        <v>3222</v>
      </c>
      <c r="C1207" s="12">
        <v>998</v>
      </c>
      <c r="D1207" s="14" t="s">
        <v>3223</v>
      </c>
    </row>
    <row r="1208" spans="1:4" ht="15.6" x14ac:dyDescent="0.3">
      <c r="A1208" s="9" t="s">
        <v>1162</v>
      </c>
      <c r="B1208" s="9" t="s">
        <v>3224</v>
      </c>
      <c r="C1208" s="12">
        <v>201.3</v>
      </c>
      <c r="D1208" s="14" t="s">
        <v>3225</v>
      </c>
    </row>
    <row r="1209" spans="1:4" ht="15.6" x14ac:dyDescent="0.3">
      <c r="A1209" s="9" t="s">
        <v>1156</v>
      </c>
      <c r="B1209" s="9" t="s">
        <v>3226</v>
      </c>
      <c r="C1209" s="12">
        <v>965</v>
      </c>
      <c r="D1209" s="14" t="s">
        <v>3227</v>
      </c>
    </row>
    <row r="1210" spans="1:4" ht="15.6" x14ac:dyDescent="0.3">
      <c r="A1210" s="9" t="s">
        <v>1162</v>
      </c>
      <c r="B1210" s="9" t="s">
        <v>3228</v>
      </c>
      <c r="C1210" s="12">
        <v>6400</v>
      </c>
      <c r="D1210" s="14" t="s">
        <v>3229</v>
      </c>
    </row>
    <row r="1211" spans="1:4" ht="15.6" x14ac:dyDescent="0.3">
      <c r="A1211" s="9" t="s">
        <v>1156</v>
      </c>
      <c r="B1211" s="9" t="s">
        <v>3230</v>
      </c>
      <c r="C1211" s="12">
        <v>349.55</v>
      </c>
      <c r="D1211" s="14" t="s">
        <v>3231</v>
      </c>
    </row>
    <row r="1212" spans="1:4" ht="15.6" x14ac:dyDescent="0.3">
      <c r="A1212" s="9" t="s">
        <v>1156</v>
      </c>
      <c r="B1212" s="9" t="s">
        <v>3232</v>
      </c>
      <c r="C1212" s="12">
        <v>346</v>
      </c>
      <c r="D1212" s="14" t="s">
        <v>3233</v>
      </c>
    </row>
    <row r="1213" spans="1:4" ht="15.6" x14ac:dyDescent="0.3">
      <c r="A1213" s="9" t="s">
        <v>1156</v>
      </c>
      <c r="B1213" s="9" t="s">
        <v>3234</v>
      </c>
      <c r="C1213" s="12">
        <v>2090</v>
      </c>
      <c r="D1213" s="14" t="s">
        <v>3235</v>
      </c>
    </row>
    <row r="1214" spans="1:4" ht="15.6" x14ac:dyDescent="0.3">
      <c r="A1214" s="9" t="s">
        <v>1156</v>
      </c>
      <c r="B1214" s="9" t="s">
        <v>3236</v>
      </c>
      <c r="C1214" s="12">
        <v>520</v>
      </c>
      <c r="D1214" s="14" t="s">
        <v>3237</v>
      </c>
    </row>
    <row r="1215" spans="1:4" ht="15.6" x14ac:dyDescent="0.3">
      <c r="A1215" s="9" t="s">
        <v>1162</v>
      </c>
      <c r="B1215" s="9" t="s">
        <v>3238</v>
      </c>
      <c r="C1215" s="12">
        <v>12100</v>
      </c>
      <c r="D1215" s="14" t="s">
        <v>3239</v>
      </c>
    </row>
    <row r="1216" spans="1:4" ht="15.6" x14ac:dyDescent="0.3">
      <c r="A1216" s="9" t="s">
        <v>1220</v>
      </c>
      <c r="B1216" s="9" t="s">
        <v>3240</v>
      </c>
      <c r="C1216" s="12">
        <v>35000</v>
      </c>
      <c r="D1216" s="14" t="s">
        <v>3241</v>
      </c>
    </row>
    <row r="1217" spans="1:4" ht="15.6" x14ac:dyDescent="0.3">
      <c r="A1217" s="9" t="s">
        <v>1162</v>
      </c>
      <c r="B1217" s="9" t="s">
        <v>3111</v>
      </c>
      <c r="C1217" s="12">
        <v>1200</v>
      </c>
      <c r="D1217" s="14" t="s">
        <v>3242</v>
      </c>
    </row>
    <row r="1218" spans="1:4" ht="15.6" x14ac:dyDescent="0.3">
      <c r="A1218" s="9" t="s">
        <v>1162</v>
      </c>
      <c r="B1218" s="9" t="s">
        <v>3159</v>
      </c>
      <c r="C1218" s="12">
        <v>70</v>
      </c>
      <c r="D1218" s="14" t="s">
        <v>3243</v>
      </c>
    </row>
    <row r="1219" spans="1:4" ht="15.6" x14ac:dyDescent="0.3">
      <c r="A1219" s="9" t="s">
        <v>1162</v>
      </c>
      <c r="B1219" s="9" t="s">
        <v>3244</v>
      </c>
      <c r="C1219" s="12">
        <v>20440</v>
      </c>
      <c r="D1219" s="14" t="s">
        <v>3245</v>
      </c>
    </row>
    <row r="1220" spans="1:4" ht="15.6" x14ac:dyDescent="0.3">
      <c r="A1220" s="9" t="s">
        <v>1162</v>
      </c>
      <c r="B1220" s="9" t="s">
        <v>3189</v>
      </c>
      <c r="C1220" s="12">
        <v>8500</v>
      </c>
      <c r="D1220" s="14" t="s">
        <v>3246</v>
      </c>
    </row>
    <row r="1221" spans="1:4" ht="15.6" x14ac:dyDescent="0.3">
      <c r="A1221" s="9" t="s">
        <v>1156</v>
      </c>
      <c r="B1221" s="9" t="s">
        <v>2803</v>
      </c>
      <c r="C1221" s="12">
        <v>47.5</v>
      </c>
      <c r="D1221" s="14" t="s">
        <v>3247</v>
      </c>
    </row>
    <row r="1222" spans="1:4" ht="31.2" x14ac:dyDescent="0.3">
      <c r="A1222" s="9" t="s">
        <v>1156</v>
      </c>
      <c r="B1222" s="9" t="s">
        <v>3248</v>
      </c>
      <c r="C1222" s="12">
        <v>4512</v>
      </c>
      <c r="D1222" s="14" t="s">
        <v>3249</v>
      </c>
    </row>
    <row r="1223" spans="1:4" ht="15.6" x14ac:dyDescent="0.3">
      <c r="A1223" s="9" t="s">
        <v>1220</v>
      </c>
      <c r="B1223" s="9" t="s">
        <v>3250</v>
      </c>
      <c r="C1223" s="12">
        <v>21602.31</v>
      </c>
      <c r="D1223" s="14" t="s">
        <v>3251</v>
      </c>
    </row>
    <row r="1224" spans="1:4" ht="15.6" x14ac:dyDescent="0.3">
      <c r="A1224" s="9" t="s">
        <v>1220</v>
      </c>
      <c r="B1224" s="9" t="s">
        <v>3252</v>
      </c>
      <c r="C1224" s="12">
        <v>14.7</v>
      </c>
      <c r="D1224" s="14" t="s">
        <v>3253</v>
      </c>
    </row>
    <row r="1225" spans="1:4" ht="15.6" x14ac:dyDescent="0.3">
      <c r="A1225" s="9" t="s">
        <v>1162</v>
      </c>
      <c r="B1225" s="9" t="s">
        <v>3105</v>
      </c>
      <c r="C1225" s="12">
        <v>293.79000000000002</v>
      </c>
      <c r="D1225" s="14" t="s">
        <v>3254</v>
      </c>
    </row>
    <row r="1226" spans="1:4" ht="15.6" x14ac:dyDescent="0.3">
      <c r="A1226" s="9" t="s">
        <v>1162</v>
      </c>
      <c r="B1226" s="9" t="s">
        <v>3255</v>
      </c>
      <c r="C1226" s="12">
        <v>11859.5</v>
      </c>
      <c r="D1226" s="14" t="s">
        <v>3256</v>
      </c>
    </row>
    <row r="1227" spans="1:4" ht="15.6" x14ac:dyDescent="0.3">
      <c r="A1227" s="9" t="s">
        <v>1162</v>
      </c>
      <c r="B1227" s="9" t="s">
        <v>3163</v>
      </c>
      <c r="C1227" s="12">
        <v>1800</v>
      </c>
      <c r="D1227" s="14" t="s">
        <v>3257</v>
      </c>
    </row>
    <row r="1228" spans="1:4" ht="15.6" x14ac:dyDescent="0.3">
      <c r="A1228" s="9" t="s">
        <v>1162</v>
      </c>
      <c r="B1228" s="9" t="s">
        <v>3105</v>
      </c>
      <c r="C1228" s="12">
        <v>298</v>
      </c>
      <c r="D1228" s="14" t="s">
        <v>3258</v>
      </c>
    </row>
    <row r="1229" spans="1:4" ht="15.6" x14ac:dyDescent="0.3">
      <c r="A1229" s="9" t="s">
        <v>1162</v>
      </c>
      <c r="B1229" s="9" t="s">
        <v>2596</v>
      </c>
      <c r="C1229" s="12">
        <v>497.92</v>
      </c>
      <c r="D1229" s="14" t="s">
        <v>3259</v>
      </c>
    </row>
    <row r="1230" spans="1:4" ht="15.6" x14ac:dyDescent="0.3">
      <c r="A1230" s="9" t="s">
        <v>1156</v>
      </c>
      <c r="B1230" s="9" t="s">
        <v>3260</v>
      </c>
      <c r="C1230" s="12">
        <v>546</v>
      </c>
      <c r="D1230" s="14" t="s">
        <v>3261</v>
      </c>
    </row>
    <row r="1231" spans="1:4" ht="15.6" x14ac:dyDescent="0.3">
      <c r="A1231" s="9" t="s">
        <v>1156</v>
      </c>
      <c r="B1231" s="9" t="s">
        <v>3134</v>
      </c>
      <c r="C1231" s="12">
        <v>1900</v>
      </c>
      <c r="D1231" s="14" t="s">
        <v>3262</v>
      </c>
    </row>
    <row r="1232" spans="1:4" ht="15.6" x14ac:dyDescent="0.3">
      <c r="A1232" s="9" t="s">
        <v>1162</v>
      </c>
      <c r="B1232" s="9" t="s">
        <v>3263</v>
      </c>
      <c r="C1232" s="12">
        <v>3152.5</v>
      </c>
      <c r="D1232" s="14" t="s">
        <v>3264</v>
      </c>
    </row>
    <row r="1233" spans="1:4" ht="15.6" x14ac:dyDescent="0.3">
      <c r="A1233" s="9" t="s">
        <v>1220</v>
      </c>
      <c r="B1233" s="9" t="s">
        <v>3265</v>
      </c>
      <c r="C1233" s="12">
        <v>1000</v>
      </c>
      <c r="D1233" s="14" t="s">
        <v>3266</v>
      </c>
    </row>
    <row r="1234" spans="1:4" ht="15.6" x14ac:dyDescent="0.3">
      <c r="A1234" s="9" t="s">
        <v>1156</v>
      </c>
      <c r="B1234" s="9" t="s">
        <v>3267</v>
      </c>
      <c r="C1234" s="12">
        <v>194.09</v>
      </c>
      <c r="D1234" s="14" t="s">
        <v>3268</v>
      </c>
    </row>
    <row r="1235" spans="1:4" ht="15.6" x14ac:dyDescent="0.3">
      <c r="A1235" s="9" t="s">
        <v>1156</v>
      </c>
      <c r="B1235" s="9" t="s">
        <v>3269</v>
      </c>
      <c r="C1235" s="12">
        <v>40</v>
      </c>
      <c r="D1235" s="14" t="s">
        <v>3270</v>
      </c>
    </row>
    <row r="1236" spans="1:4" ht="15.6" x14ac:dyDescent="0.3">
      <c r="A1236" s="9" t="s">
        <v>1156</v>
      </c>
      <c r="B1236" s="9" t="s">
        <v>3271</v>
      </c>
      <c r="C1236" s="12">
        <v>85.15</v>
      </c>
      <c r="D1236" s="14" t="s">
        <v>3272</v>
      </c>
    </row>
    <row r="1237" spans="1:4" ht="15.6" x14ac:dyDescent="0.3">
      <c r="A1237" s="9" t="s">
        <v>1162</v>
      </c>
      <c r="B1237" s="9" t="s">
        <v>3273</v>
      </c>
      <c r="C1237" s="12">
        <v>1600</v>
      </c>
      <c r="D1237" s="14" t="s">
        <v>3274</v>
      </c>
    </row>
    <row r="1238" spans="1:4" ht="15.6" x14ac:dyDescent="0.3">
      <c r="A1238" s="9" t="s">
        <v>1220</v>
      </c>
      <c r="B1238" s="9" t="s">
        <v>3275</v>
      </c>
      <c r="C1238" s="12">
        <v>3120</v>
      </c>
      <c r="D1238" s="14" t="s">
        <v>3276</v>
      </c>
    </row>
    <row r="1239" spans="1:4" ht="15.6" x14ac:dyDescent="0.3">
      <c r="A1239" s="9" t="s">
        <v>1162</v>
      </c>
      <c r="B1239" s="9" t="s">
        <v>3111</v>
      </c>
      <c r="C1239" s="12">
        <v>39.11</v>
      </c>
      <c r="D1239" s="14" t="s">
        <v>3277</v>
      </c>
    </row>
    <row r="1240" spans="1:4" ht="15.6" x14ac:dyDescent="0.3">
      <c r="A1240" s="9" t="s">
        <v>1162</v>
      </c>
      <c r="B1240" s="9" t="s">
        <v>3278</v>
      </c>
      <c r="C1240" s="12">
        <v>70</v>
      </c>
      <c r="D1240" s="14" t="s">
        <v>3279</v>
      </c>
    </row>
    <row r="1241" spans="1:4" ht="18" x14ac:dyDescent="0.3">
      <c r="A1241" s="26" t="s">
        <v>2214</v>
      </c>
      <c r="B1241" s="26"/>
      <c r="C1241" s="26"/>
      <c r="D1241" s="26"/>
    </row>
    <row r="1242" spans="1:4" ht="15.6" x14ac:dyDescent="0.3">
      <c r="A1242" s="9" t="s">
        <v>8</v>
      </c>
      <c r="B1242" s="13" t="s">
        <v>2215</v>
      </c>
      <c r="C1242" s="68">
        <v>80</v>
      </c>
      <c r="D1242" s="14" t="s">
        <v>2216</v>
      </c>
    </row>
    <row r="1243" spans="1:4" ht="15.6" x14ac:dyDescent="0.3">
      <c r="A1243" s="9" t="s">
        <v>8</v>
      </c>
      <c r="B1243" s="13" t="s">
        <v>2217</v>
      </c>
      <c r="C1243" s="15">
        <v>64.2</v>
      </c>
      <c r="D1243" s="11" t="s">
        <v>2216</v>
      </c>
    </row>
    <row r="1244" spans="1:4" ht="15.6" x14ac:dyDescent="0.3">
      <c r="A1244" s="9" t="s">
        <v>8</v>
      </c>
      <c r="B1244" s="13" t="s">
        <v>2218</v>
      </c>
      <c r="C1244" s="15">
        <v>98</v>
      </c>
      <c r="D1244" s="11" t="s">
        <v>2219</v>
      </c>
    </row>
    <row r="1245" spans="1:4" ht="15.6" x14ac:dyDescent="0.3">
      <c r="A1245" s="9" t="s">
        <v>8</v>
      </c>
      <c r="B1245" s="13" t="s">
        <v>2220</v>
      </c>
      <c r="C1245" s="15">
        <v>57</v>
      </c>
      <c r="D1245" s="11" t="s">
        <v>2216</v>
      </c>
    </row>
    <row r="1246" spans="1:4" ht="15.6" x14ac:dyDescent="0.3">
      <c r="A1246" s="9" t="s">
        <v>8</v>
      </c>
      <c r="B1246" s="13" t="s">
        <v>2221</v>
      </c>
      <c r="C1246" s="15">
        <v>130</v>
      </c>
      <c r="D1246" s="11" t="s">
        <v>2216</v>
      </c>
    </row>
    <row r="1247" spans="1:4" ht="15.6" x14ac:dyDescent="0.3">
      <c r="A1247" s="9" t="s">
        <v>8</v>
      </c>
      <c r="B1247" s="13" t="s">
        <v>2222</v>
      </c>
      <c r="C1247" s="15">
        <v>149.28</v>
      </c>
      <c r="D1247" s="11" t="s">
        <v>2216</v>
      </c>
    </row>
    <row r="1248" spans="1:4" ht="15.6" x14ac:dyDescent="0.3">
      <c r="A1248" s="9" t="s">
        <v>8</v>
      </c>
      <c r="B1248" s="13" t="s">
        <v>2223</v>
      </c>
      <c r="C1248" s="15">
        <v>433.61</v>
      </c>
      <c r="D1248" s="11" t="s">
        <v>2216</v>
      </c>
    </row>
    <row r="1249" spans="1:4" ht="31.2" x14ac:dyDescent="0.3">
      <c r="A1249" s="9" t="s">
        <v>8</v>
      </c>
      <c r="B1249" s="13" t="s">
        <v>2224</v>
      </c>
      <c r="C1249" s="15">
        <v>1500</v>
      </c>
      <c r="D1249" s="11" t="s">
        <v>2225</v>
      </c>
    </row>
    <row r="1250" spans="1:4" ht="15.6" x14ac:dyDescent="0.3">
      <c r="A1250" s="9" t="s">
        <v>8</v>
      </c>
      <c r="B1250" s="13" t="s">
        <v>2226</v>
      </c>
      <c r="C1250" s="15">
        <v>1112</v>
      </c>
      <c r="D1250" s="11" t="s">
        <v>2227</v>
      </c>
    </row>
    <row r="1251" spans="1:4" ht="31.2" x14ac:dyDescent="0.3">
      <c r="A1251" s="9" t="s">
        <v>8</v>
      </c>
      <c r="B1251" s="13" t="s">
        <v>2228</v>
      </c>
      <c r="C1251" s="15">
        <v>843.94</v>
      </c>
      <c r="D1251" s="11" t="s">
        <v>2229</v>
      </c>
    </row>
    <row r="1252" spans="1:4" ht="15.6" x14ac:dyDescent="0.3">
      <c r="A1252" s="11" t="s">
        <v>2230</v>
      </c>
      <c r="B1252" s="13" t="s">
        <v>2231</v>
      </c>
      <c r="C1252" s="15">
        <v>1400</v>
      </c>
      <c r="D1252" s="11" t="s">
        <v>2232</v>
      </c>
    </row>
    <row r="1253" spans="1:4" ht="15.6" x14ac:dyDescent="0.3">
      <c r="A1253" s="11" t="s">
        <v>2230</v>
      </c>
      <c r="B1253" s="13" t="s">
        <v>2233</v>
      </c>
      <c r="C1253" s="15">
        <v>1670</v>
      </c>
      <c r="D1253" s="11" t="s">
        <v>2234</v>
      </c>
    </row>
    <row r="1254" spans="1:4" ht="31.2" x14ac:dyDescent="0.3">
      <c r="A1254" s="11" t="s">
        <v>2230</v>
      </c>
      <c r="B1254" s="13" t="s">
        <v>2228</v>
      </c>
      <c r="C1254" s="15">
        <v>2878.43</v>
      </c>
      <c r="D1254" s="11" t="s">
        <v>2229</v>
      </c>
    </row>
    <row r="1255" spans="1:4" ht="31.2" x14ac:dyDescent="0.3">
      <c r="A1255" s="11" t="s">
        <v>2230</v>
      </c>
      <c r="B1255" s="13" t="s">
        <v>2228</v>
      </c>
      <c r="C1255" s="15">
        <v>1347.56</v>
      </c>
      <c r="D1255" s="11" t="s">
        <v>2229</v>
      </c>
    </row>
    <row r="1256" spans="1:4" ht="15.6" x14ac:dyDescent="0.3">
      <c r="A1256" s="9" t="s">
        <v>8</v>
      </c>
      <c r="B1256" s="13" t="s">
        <v>2235</v>
      </c>
      <c r="C1256" s="15">
        <v>600</v>
      </c>
      <c r="D1256" s="11" t="s">
        <v>2236</v>
      </c>
    </row>
    <row r="1257" spans="1:4" ht="15.6" x14ac:dyDescent="0.3">
      <c r="A1257" s="11" t="s">
        <v>2230</v>
      </c>
      <c r="B1257" s="13" t="s">
        <v>2237</v>
      </c>
      <c r="C1257" s="15">
        <v>286</v>
      </c>
      <c r="D1257" s="11" t="s">
        <v>2238</v>
      </c>
    </row>
    <row r="1258" spans="1:4" ht="15.6" x14ac:dyDescent="0.3">
      <c r="A1258" s="9" t="s">
        <v>8</v>
      </c>
      <c r="B1258" s="13" t="s">
        <v>2239</v>
      </c>
      <c r="C1258" s="15">
        <v>284.95</v>
      </c>
      <c r="D1258" s="11" t="s">
        <v>2240</v>
      </c>
    </row>
    <row r="1259" spans="1:4" ht="15.6" x14ac:dyDescent="0.3">
      <c r="A1259" s="9" t="s">
        <v>8</v>
      </c>
      <c r="B1259" s="13" t="s">
        <v>2241</v>
      </c>
      <c r="C1259" s="15">
        <v>3750</v>
      </c>
      <c r="D1259" s="11" t="s">
        <v>2238</v>
      </c>
    </row>
    <row r="1260" spans="1:4" ht="15.6" x14ac:dyDescent="0.3">
      <c r="A1260" s="9" t="s">
        <v>8</v>
      </c>
      <c r="B1260" s="13" t="s">
        <v>2242</v>
      </c>
      <c r="C1260" s="15">
        <v>4140</v>
      </c>
      <c r="D1260" s="11" t="s">
        <v>2243</v>
      </c>
    </row>
    <row r="1261" spans="1:4" ht="46.8" x14ac:dyDescent="0.3">
      <c r="A1261" s="9" t="s">
        <v>8</v>
      </c>
      <c r="B1261" s="13" t="s">
        <v>2244</v>
      </c>
      <c r="C1261" s="15">
        <v>435</v>
      </c>
      <c r="D1261" s="11" t="s">
        <v>2245</v>
      </c>
    </row>
    <row r="1262" spans="1:4" ht="31.2" x14ac:dyDescent="0.3">
      <c r="A1262" s="11" t="s">
        <v>2230</v>
      </c>
      <c r="B1262" s="13" t="s">
        <v>2246</v>
      </c>
      <c r="C1262" s="15">
        <v>730</v>
      </c>
      <c r="D1262" s="11" t="s">
        <v>2238</v>
      </c>
    </row>
    <row r="1263" spans="1:4" ht="31.2" x14ac:dyDescent="0.3">
      <c r="A1263" s="11" t="s">
        <v>2230</v>
      </c>
      <c r="B1263" s="13" t="s">
        <v>2247</v>
      </c>
      <c r="C1263" s="15">
        <v>1048.32</v>
      </c>
      <c r="D1263" s="11" t="s">
        <v>2248</v>
      </c>
    </row>
    <row r="1264" spans="1:4" ht="31.2" x14ac:dyDescent="0.3">
      <c r="A1264" s="11" t="s">
        <v>2230</v>
      </c>
      <c r="B1264" s="13" t="s">
        <v>2249</v>
      </c>
      <c r="C1264" s="15">
        <v>310</v>
      </c>
      <c r="D1264" s="11" t="s">
        <v>2238</v>
      </c>
    </row>
    <row r="1265" spans="1:4" ht="31.2" x14ac:dyDescent="0.3">
      <c r="A1265" s="11" t="s">
        <v>2230</v>
      </c>
      <c r="B1265" s="13" t="s">
        <v>2249</v>
      </c>
      <c r="C1265" s="15">
        <v>485</v>
      </c>
      <c r="D1265" s="11" t="s">
        <v>2238</v>
      </c>
    </row>
    <row r="1266" spans="1:4" ht="31.2" x14ac:dyDescent="0.3">
      <c r="A1266" s="11" t="s">
        <v>2230</v>
      </c>
      <c r="B1266" s="13" t="s">
        <v>2249</v>
      </c>
      <c r="C1266" s="15">
        <v>1088.4000000000001</v>
      </c>
      <c r="D1266" s="11" t="s">
        <v>2238</v>
      </c>
    </row>
    <row r="1267" spans="1:4" ht="31.2" x14ac:dyDescent="0.3">
      <c r="A1267" s="11" t="s">
        <v>2230</v>
      </c>
      <c r="B1267" s="13" t="s">
        <v>2249</v>
      </c>
      <c r="C1267" s="15">
        <v>548.4</v>
      </c>
      <c r="D1267" s="11" t="s">
        <v>2238</v>
      </c>
    </row>
    <row r="1268" spans="1:4" ht="31.2" x14ac:dyDescent="0.3">
      <c r="A1268" s="11" t="s">
        <v>2230</v>
      </c>
      <c r="B1268" s="13" t="s">
        <v>2249</v>
      </c>
      <c r="C1268" s="15">
        <v>1088.4000000000001</v>
      </c>
      <c r="D1268" s="11" t="s">
        <v>2238</v>
      </c>
    </row>
    <row r="1269" spans="1:4" ht="31.2" x14ac:dyDescent="0.3">
      <c r="A1269" s="11" t="s">
        <v>2230</v>
      </c>
      <c r="B1269" s="13" t="s">
        <v>2249</v>
      </c>
      <c r="C1269" s="15">
        <v>360</v>
      </c>
      <c r="D1269" s="11" t="s">
        <v>2238</v>
      </c>
    </row>
    <row r="1270" spans="1:4" ht="31.2" x14ac:dyDescent="0.3">
      <c r="A1270" s="11" t="s">
        <v>2230</v>
      </c>
      <c r="B1270" s="13" t="s">
        <v>2249</v>
      </c>
      <c r="C1270" s="15">
        <v>346.72</v>
      </c>
      <c r="D1270" s="11" t="s">
        <v>2238</v>
      </c>
    </row>
    <row r="1271" spans="1:4" ht="31.2" x14ac:dyDescent="0.3">
      <c r="A1271" s="11" t="s">
        <v>2230</v>
      </c>
      <c r="B1271" s="13" t="s">
        <v>2249</v>
      </c>
      <c r="C1271" s="15">
        <v>1427.54</v>
      </c>
      <c r="D1271" s="11" t="s">
        <v>2238</v>
      </c>
    </row>
    <row r="1272" spans="1:4" ht="31.2" x14ac:dyDescent="0.3">
      <c r="A1272" s="11" t="s">
        <v>2230</v>
      </c>
      <c r="B1272" s="13" t="s">
        <v>2249</v>
      </c>
      <c r="C1272" s="15">
        <v>292.8</v>
      </c>
      <c r="D1272" s="11" t="s">
        <v>2238</v>
      </c>
    </row>
    <row r="1273" spans="1:4" ht="28.95" customHeight="1" x14ac:dyDescent="0.3">
      <c r="A1273" s="11" t="s">
        <v>2230</v>
      </c>
      <c r="B1273" s="13" t="s">
        <v>2250</v>
      </c>
      <c r="C1273" s="15">
        <v>495</v>
      </c>
      <c r="D1273" s="9" t="s">
        <v>2251</v>
      </c>
    </row>
    <row r="1274" spans="1:4" ht="31.2" x14ac:dyDescent="0.3">
      <c r="A1274" s="11" t="s">
        <v>2230</v>
      </c>
      <c r="B1274" s="13" t="s">
        <v>2249</v>
      </c>
      <c r="C1274" s="15">
        <v>260</v>
      </c>
      <c r="D1274" s="11" t="s">
        <v>2238</v>
      </c>
    </row>
    <row r="1275" spans="1:4" ht="31.2" x14ac:dyDescent="0.3">
      <c r="A1275" s="11" t="s">
        <v>2230</v>
      </c>
      <c r="B1275" s="13" t="s">
        <v>2249</v>
      </c>
      <c r="C1275" s="15">
        <v>1321.94</v>
      </c>
      <c r="D1275" s="11" t="s">
        <v>2238</v>
      </c>
    </row>
    <row r="1276" spans="1:4" ht="31.2" x14ac:dyDescent="0.3">
      <c r="A1276" s="11" t="s">
        <v>2230</v>
      </c>
      <c r="B1276" s="13" t="s">
        <v>2249</v>
      </c>
      <c r="C1276" s="15">
        <v>2305</v>
      </c>
      <c r="D1276" s="11" t="s">
        <v>2238</v>
      </c>
    </row>
    <row r="1277" spans="1:4" ht="31.2" x14ac:dyDescent="0.3">
      <c r="A1277" s="11" t="s">
        <v>2230</v>
      </c>
      <c r="B1277" s="13" t="s">
        <v>2249</v>
      </c>
      <c r="C1277" s="15">
        <v>260</v>
      </c>
      <c r="D1277" s="11" t="s">
        <v>2238</v>
      </c>
    </row>
    <row r="1278" spans="1:4" ht="31.2" x14ac:dyDescent="0.3">
      <c r="A1278" s="11" t="s">
        <v>2230</v>
      </c>
      <c r="B1278" s="13" t="s">
        <v>2249</v>
      </c>
      <c r="C1278" s="15">
        <v>260</v>
      </c>
      <c r="D1278" s="11" t="s">
        <v>2238</v>
      </c>
    </row>
    <row r="1279" spans="1:4" ht="15.6" x14ac:dyDescent="0.3">
      <c r="A1279" s="9" t="s">
        <v>8</v>
      </c>
      <c r="B1279" s="13" t="s">
        <v>2252</v>
      </c>
      <c r="C1279" s="15">
        <v>235.72</v>
      </c>
      <c r="D1279" s="11" t="s">
        <v>2238</v>
      </c>
    </row>
    <row r="1280" spans="1:4" ht="15.6" x14ac:dyDescent="0.3">
      <c r="A1280" s="9" t="s">
        <v>8</v>
      </c>
      <c r="B1280" s="13" t="s">
        <v>2252</v>
      </c>
      <c r="C1280" s="15">
        <v>95.83</v>
      </c>
      <c r="D1280" s="11" t="s">
        <v>2238</v>
      </c>
    </row>
    <row r="1281" spans="1:4" ht="15.6" x14ac:dyDescent="0.3">
      <c r="A1281" s="9" t="s">
        <v>8</v>
      </c>
      <c r="B1281" s="13" t="s">
        <v>2252</v>
      </c>
      <c r="C1281" s="15">
        <v>135</v>
      </c>
      <c r="D1281" s="11" t="s">
        <v>2238</v>
      </c>
    </row>
    <row r="1282" spans="1:4" ht="15.6" x14ac:dyDescent="0.3">
      <c r="A1282" s="9" t="s">
        <v>8</v>
      </c>
      <c r="B1282" s="13" t="s">
        <v>2252</v>
      </c>
      <c r="C1282" s="15">
        <v>218.7</v>
      </c>
      <c r="D1282" s="11" t="s">
        <v>2238</v>
      </c>
    </row>
    <row r="1283" spans="1:4" ht="15.6" x14ac:dyDescent="0.3">
      <c r="A1283" s="9" t="s">
        <v>8</v>
      </c>
      <c r="B1283" s="13" t="s">
        <v>2252</v>
      </c>
      <c r="C1283" s="15">
        <v>260</v>
      </c>
      <c r="D1283" s="11" t="s">
        <v>2238</v>
      </c>
    </row>
    <row r="1284" spans="1:4" ht="15.6" x14ac:dyDescent="0.3">
      <c r="A1284" s="9" t="s">
        <v>8</v>
      </c>
      <c r="B1284" s="13" t="s">
        <v>2252</v>
      </c>
      <c r="C1284" s="15">
        <v>230</v>
      </c>
      <c r="D1284" s="11" t="s">
        <v>2238</v>
      </c>
    </row>
    <row r="1285" spans="1:4" ht="15.6" x14ac:dyDescent="0.3">
      <c r="A1285" s="9" t="s">
        <v>8</v>
      </c>
      <c r="B1285" s="13" t="s">
        <v>2253</v>
      </c>
      <c r="C1285" s="15">
        <v>250</v>
      </c>
      <c r="D1285" s="11" t="s">
        <v>2254</v>
      </c>
    </row>
    <row r="1286" spans="1:4" ht="31.2" x14ac:dyDescent="0.3">
      <c r="A1286" s="9" t="s">
        <v>8</v>
      </c>
      <c r="B1286" s="13" t="s">
        <v>2255</v>
      </c>
      <c r="C1286" s="15">
        <v>700</v>
      </c>
      <c r="D1286" s="11" t="s">
        <v>2256</v>
      </c>
    </row>
    <row r="1287" spans="1:4" ht="15.6" x14ac:dyDescent="0.3">
      <c r="A1287" s="9" t="s">
        <v>8</v>
      </c>
      <c r="B1287" s="13" t="s">
        <v>2257</v>
      </c>
      <c r="C1287" s="15">
        <v>1063.24</v>
      </c>
      <c r="D1287" s="11" t="s">
        <v>2258</v>
      </c>
    </row>
    <row r="1288" spans="1:4" ht="31.2" x14ac:dyDescent="0.3">
      <c r="A1288" s="9" t="s">
        <v>8</v>
      </c>
      <c r="B1288" s="13" t="s">
        <v>2259</v>
      </c>
      <c r="C1288" s="15">
        <v>2410.54</v>
      </c>
      <c r="D1288" s="11" t="s">
        <v>2260</v>
      </c>
    </row>
    <row r="1289" spans="1:4" ht="15.6" x14ac:dyDescent="0.3">
      <c r="A1289" s="9" t="s">
        <v>8</v>
      </c>
      <c r="B1289" s="13" t="s">
        <v>2261</v>
      </c>
      <c r="C1289" s="15">
        <v>1499.84</v>
      </c>
      <c r="D1289" s="11" t="s">
        <v>2262</v>
      </c>
    </row>
    <row r="1290" spans="1:4" ht="15.6" x14ac:dyDescent="0.3">
      <c r="A1290" s="9" t="s">
        <v>8</v>
      </c>
      <c r="B1290" s="13" t="s">
        <v>2263</v>
      </c>
      <c r="C1290" s="15">
        <v>1030</v>
      </c>
      <c r="D1290" s="11" t="s">
        <v>2264</v>
      </c>
    </row>
    <row r="1291" spans="1:4" ht="15.6" x14ac:dyDescent="0.3">
      <c r="A1291" s="9" t="s">
        <v>8</v>
      </c>
      <c r="B1291" s="13" t="s">
        <v>2265</v>
      </c>
      <c r="C1291" s="15">
        <v>3307.55</v>
      </c>
      <c r="D1291" s="11" t="s">
        <v>2266</v>
      </c>
    </row>
    <row r="1292" spans="1:4" ht="15.6" x14ac:dyDescent="0.3">
      <c r="A1292" s="9" t="s">
        <v>8</v>
      </c>
      <c r="B1292" s="13" t="s">
        <v>2267</v>
      </c>
      <c r="C1292" s="15">
        <v>3980</v>
      </c>
      <c r="D1292" s="11" t="s">
        <v>2268</v>
      </c>
    </row>
    <row r="1293" spans="1:4" ht="15.6" x14ac:dyDescent="0.3">
      <c r="A1293" s="9" t="s">
        <v>8</v>
      </c>
      <c r="B1293" s="16" t="s">
        <v>2269</v>
      </c>
      <c r="C1293" s="15">
        <v>2220</v>
      </c>
      <c r="D1293" s="11" t="s">
        <v>2270</v>
      </c>
    </row>
    <row r="1294" spans="1:4" ht="15.6" x14ac:dyDescent="0.3">
      <c r="A1294" s="9" t="s">
        <v>8</v>
      </c>
      <c r="B1294" s="13" t="s">
        <v>2271</v>
      </c>
      <c r="C1294" s="15">
        <v>1313.1</v>
      </c>
      <c r="D1294" s="11" t="s">
        <v>2272</v>
      </c>
    </row>
    <row r="1295" spans="1:4" ht="31.2" x14ac:dyDescent="0.3">
      <c r="A1295" s="9" t="s">
        <v>8</v>
      </c>
      <c r="B1295" s="13" t="s">
        <v>2273</v>
      </c>
      <c r="C1295" s="15">
        <v>1322.76</v>
      </c>
      <c r="D1295" s="11" t="s">
        <v>2272</v>
      </c>
    </row>
    <row r="1296" spans="1:4" ht="31.2" x14ac:dyDescent="0.3">
      <c r="A1296" s="9" t="s">
        <v>8</v>
      </c>
      <c r="B1296" s="13" t="s">
        <v>2274</v>
      </c>
      <c r="C1296" s="15">
        <v>1249.3</v>
      </c>
      <c r="D1296" s="11" t="s">
        <v>2275</v>
      </c>
    </row>
    <row r="1297" spans="1:4" ht="15.6" x14ac:dyDescent="0.3">
      <c r="A1297" s="9" t="s">
        <v>8</v>
      </c>
      <c r="B1297" s="13" t="s">
        <v>2276</v>
      </c>
      <c r="C1297" s="15">
        <v>1661</v>
      </c>
      <c r="D1297" s="11" t="s">
        <v>2277</v>
      </c>
    </row>
    <row r="1298" spans="1:4" ht="15.6" x14ac:dyDescent="0.3">
      <c r="A1298" s="9" t="s">
        <v>8</v>
      </c>
      <c r="B1298" s="13" t="s">
        <v>2278</v>
      </c>
      <c r="C1298" s="15">
        <v>11907</v>
      </c>
      <c r="D1298" s="11" t="s">
        <v>2279</v>
      </c>
    </row>
    <row r="1299" spans="1:4" ht="15.6" x14ac:dyDescent="0.3">
      <c r="A1299" s="9" t="s">
        <v>8</v>
      </c>
      <c r="B1299" s="13" t="s">
        <v>2280</v>
      </c>
      <c r="C1299" s="15">
        <v>679</v>
      </c>
      <c r="D1299" s="11" t="s">
        <v>2281</v>
      </c>
    </row>
    <row r="1300" spans="1:4" ht="31.2" x14ac:dyDescent="0.3">
      <c r="A1300" s="9" t="s">
        <v>8</v>
      </c>
      <c r="B1300" s="13" t="s">
        <v>2282</v>
      </c>
      <c r="C1300" s="15">
        <v>9289</v>
      </c>
      <c r="D1300" s="9" t="s">
        <v>2283</v>
      </c>
    </row>
    <row r="1301" spans="1:4" ht="15.6" x14ac:dyDescent="0.3">
      <c r="A1301" s="11" t="s">
        <v>2284</v>
      </c>
      <c r="B1301" s="13" t="s">
        <v>2285</v>
      </c>
      <c r="C1301" s="15">
        <v>67.5</v>
      </c>
      <c r="D1301" s="11" t="s">
        <v>2286</v>
      </c>
    </row>
    <row r="1302" spans="1:4" ht="15.6" x14ac:dyDescent="0.3">
      <c r="A1302" s="9" t="s">
        <v>8</v>
      </c>
      <c r="B1302" s="13" t="s">
        <v>2252</v>
      </c>
      <c r="C1302" s="15">
        <v>50</v>
      </c>
      <c r="D1302" s="11" t="s">
        <v>2287</v>
      </c>
    </row>
    <row r="1303" spans="1:4" ht="15.6" x14ac:dyDescent="0.3">
      <c r="A1303" s="9" t="s">
        <v>8</v>
      </c>
      <c r="B1303" s="13" t="s">
        <v>2252</v>
      </c>
      <c r="C1303" s="15">
        <v>360</v>
      </c>
      <c r="D1303" s="11" t="s">
        <v>2287</v>
      </c>
    </row>
    <row r="1304" spans="1:4" ht="15.6" x14ac:dyDescent="0.3">
      <c r="A1304" s="9" t="s">
        <v>8</v>
      </c>
      <c r="B1304" s="13" t="s">
        <v>2288</v>
      </c>
      <c r="C1304" s="15">
        <v>1735.05</v>
      </c>
      <c r="D1304" s="11" t="s">
        <v>2289</v>
      </c>
    </row>
    <row r="1305" spans="1:4" ht="31.2" x14ac:dyDescent="0.3">
      <c r="A1305" s="9" t="s">
        <v>8</v>
      </c>
      <c r="B1305" s="13" t="s">
        <v>2290</v>
      </c>
      <c r="C1305" s="15">
        <v>3337.5</v>
      </c>
      <c r="D1305" s="9" t="s">
        <v>2291</v>
      </c>
    </row>
    <row r="1306" spans="1:4" ht="15.6" x14ac:dyDescent="0.3">
      <c r="A1306" s="9" t="s">
        <v>8</v>
      </c>
      <c r="B1306" s="13" t="s">
        <v>2292</v>
      </c>
      <c r="C1306" s="15">
        <v>4464.7</v>
      </c>
      <c r="D1306" s="9" t="s">
        <v>2293</v>
      </c>
    </row>
    <row r="1307" spans="1:4" ht="31.2" x14ac:dyDescent="0.3">
      <c r="A1307" s="9" t="s">
        <v>8</v>
      </c>
      <c r="B1307" s="13" t="s">
        <v>2294</v>
      </c>
      <c r="C1307" s="15">
        <v>18000</v>
      </c>
      <c r="D1307" s="9" t="s">
        <v>2295</v>
      </c>
    </row>
    <row r="1308" spans="1:4" ht="31.2" x14ac:dyDescent="0.3">
      <c r="A1308" s="9" t="s">
        <v>8</v>
      </c>
      <c r="B1308" s="13" t="s">
        <v>2296</v>
      </c>
      <c r="C1308" s="15">
        <v>13327</v>
      </c>
      <c r="D1308" s="9" t="s">
        <v>2297</v>
      </c>
    </row>
    <row r="1309" spans="1:4" ht="15.6" x14ac:dyDescent="0.3">
      <c r="A1309" s="11" t="s">
        <v>260</v>
      </c>
      <c r="B1309" s="13" t="s">
        <v>2298</v>
      </c>
      <c r="C1309" s="15">
        <v>80</v>
      </c>
      <c r="D1309" s="11" t="s">
        <v>2254</v>
      </c>
    </row>
    <row r="1310" spans="1:4" ht="15.6" x14ac:dyDescent="0.3">
      <c r="A1310" s="9" t="s">
        <v>8</v>
      </c>
      <c r="B1310" s="13" t="s">
        <v>2252</v>
      </c>
      <c r="C1310" s="15">
        <v>381.34</v>
      </c>
      <c r="D1310" s="11" t="s">
        <v>2299</v>
      </c>
    </row>
    <row r="1311" spans="1:4" ht="15.6" x14ac:dyDescent="0.3">
      <c r="A1311" s="9" t="s">
        <v>8</v>
      </c>
      <c r="B1311" s="13" t="s">
        <v>2252</v>
      </c>
      <c r="C1311" s="15">
        <v>52.92</v>
      </c>
      <c r="D1311" s="11" t="s">
        <v>2299</v>
      </c>
    </row>
    <row r="1312" spans="1:4" ht="31.2" x14ac:dyDescent="0.3">
      <c r="A1312" s="11" t="s">
        <v>260</v>
      </c>
      <c r="B1312" s="13" t="s">
        <v>2249</v>
      </c>
      <c r="C1312" s="15">
        <v>362.29</v>
      </c>
      <c r="D1312" s="11" t="s">
        <v>2299</v>
      </c>
    </row>
    <row r="1313" spans="1:4" ht="31.2" x14ac:dyDescent="0.3">
      <c r="A1313" s="11" t="s">
        <v>260</v>
      </c>
      <c r="B1313" s="13" t="s">
        <v>2249</v>
      </c>
      <c r="C1313" s="15">
        <v>1683.62</v>
      </c>
      <c r="D1313" s="11" t="s">
        <v>2300</v>
      </c>
    </row>
    <row r="1314" spans="1:4" ht="31.2" x14ac:dyDescent="0.3">
      <c r="A1314" s="9" t="s">
        <v>260</v>
      </c>
      <c r="B1314" s="13" t="s">
        <v>2301</v>
      </c>
      <c r="C1314" s="15">
        <v>553.05999999999995</v>
      </c>
      <c r="D1314" s="11" t="s">
        <v>2287</v>
      </c>
    </row>
    <row r="1315" spans="1:4" ht="31.2" x14ac:dyDescent="0.3">
      <c r="A1315" s="9" t="s">
        <v>8</v>
      </c>
      <c r="B1315" s="13" t="s">
        <v>2302</v>
      </c>
      <c r="C1315" s="15">
        <v>2406.4</v>
      </c>
      <c r="D1315" s="9" t="s">
        <v>2303</v>
      </c>
    </row>
    <row r="1316" spans="1:4" ht="15.6" x14ac:dyDescent="0.3">
      <c r="A1316" s="11" t="s">
        <v>260</v>
      </c>
      <c r="B1316" s="13" t="s">
        <v>2304</v>
      </c>
      <c r="C1316" s="15">
        <v>553.05999999999995</v>
      </c>
      <c r="D1316" s="9" t="s">
        <v>2287</v>
      </c>
    </row>
    <row r="1317" spans="1:4" ht="15.6" x14ac:dyDescent="0.3">
      <c r="A1317" s="9" t="s">
        <v>8</v>
      </c>
      <c r="B1317" s="13" t="s">
        <v>2305</v>
      </c>
      <c r="C1317" s="15">
        <v>1522</v>
      </c>
      <c r="D1317" s="9" t="s">
        <v>2306</v>
      </c>
    </row>
    <row r="1318" spans="1:4" ht="15.6" x14ac:dyDescent="0.3">
      <c r="A1318" s="9" t="s">
        <v>8</v>
      </c>
      <c r="B1318" s="13" t="s">
        <v>2307</v>
      </c>
      <c r="C1318" s="15">
        <v>1595.95</v>
      </c>
      <c r="D1318" s="9" t="s">
        <v>2308</v>
      </c>
    </row>
    <row r="1319" spans="1:4" ht="31.2" x14ac:dyDescent="0.3">
      <c r="A1319" s="11" t="s">
        <v>260</v>
      </c>
      <c r="B1319" s="13" t="s">
        <v>2309</v>
      </c>
      <c r="C1319" s="15">
        <v>435</v>
      </c>
      <c r="D1319" s="9" t="s">
        <v>2310</v>
      </c>
    </row>
    <row r="1320" spans="1:4" ht="15.6" x14ac:dyDescent="0.3">
      <c r="A1320" s="11" t="s">
        <v>260</v>
      </c>
      <c r="B1320" s="13" t="s">
        <v>2311</v>
      </c>
      <c r="C1320" s="15">
        <v>242</v>
      </c>
      <c r="D1320" s="9" t="s">
        <v>2312</v>
      </c>
    </row>
    <row r="1321" spans="1:4" ht="15.6" x14ac:dyDescent="0.3">
      <c r="A1321" s="9" t="s">
        <v>8</v>
      </c>
      <c r="B1321" s="13" t="s">
        <v>1053</v>
      </c>
      <c r="C1321" s="15">
        <v>3344.18</v>
      </c>
      <c r="D1321" s="9" t="s">
        <v>2313</v>
      </c>
    </row>
    <row r="1322" spans="1:4" ht="15.6" x14ac:dyDescent="0.3">
      <c r="A1322" s="9" t="s">
        <v>8</v>
      </c>
      <c r="B1322" s="13" t="s">
        <v>2314</v>
      </c>
      <c r="C1322" s="15">
        <v>1512</v>
      </c>
      <c r="D1322" s="9" t="s">
        <v>2315</v>
      </c>
    </row>
    <row r="1323" spans="1:4" ht="31.2" x14ac:dyDescent="0.3">
      <c r="A1323" s="9" t="s">
        <v>8</v>
      </c>
      <c r="B1323" s="13" t="s">
        <v>2316</v>
      </c>
      <c r="C1323" s="15">
        <v>32757.65</v>
      </c>
      <c r="D1323" s="9" t="s">
        <v>2317</v>
      </c>
    </row>
    <row r="1324" spans="1:4" ht="15.6" x14ac:dyDescent="0.3">
      <c r="A1324" s="9" t="s">
        <v>8</v>
      </c>
      <c r="B1324" s="13" t="s">
        <v>2318</v>
      </c>
      <c r="C1324" s="15">
        <v>4713.1000000000004</v>
      </c>
      <c r="D1324" s="11" t="s">
        <v>2319</v>
      </c>
    </row>
    <row r="1325" spans="1:4" ht="15.6" x14ac:dyDescent="0.3">
      <c r="A1325" s="9" t="s">
        <v>8</v>
      </c>
      <c r="B1325" s="13" t="s">
        <v>2320</v>
      </c>
      <c r="C1325" s="15">
        <v>533.48</v>
      </c>
      <c r="D1325" s="11" t="s">
        <v>2321</v>
      </c>
    </row>
    <row r="1326" spans="1:4" ht="15.6" x14ac:dyDescent="0.3">
      <c r="A1326" s="9" t="s">
        <v>8</v>
      </c>
      <c r="B1326" s="13" t="s">
        <v>2252</v>
      </c>
      <c r="C1326" s="15">
        <v>95</v>
      </c>
      <c r="D1326" s="11" t="s">
        <v>2322</v>
      </c>
    </row>
    <row r="1327" spans="1:4" ht="31.2" x14ac:dyDescent="0.3">
      <c r="A1327" s="11" t="s">
        <v>260</v>
      </c>
      <c r="B1327" s="13" t="s">
        <v>2249</v>
      </c>
      <c r="C1327" s="15">
        <v>283.3</v>
      </c>
      <c r="D1327" s="11" t="s">
        <v>2322</v>
      </c>
    </row>
    <row r="1328" spans="1:4" ht="31.2" x14ac:dyDescent="0.3">
      <c r="A1328" s="11" t="s">
        <v>260</v>
      </c>
      <c r="B1328" s="13" t="s">
        <v>2249</v>
      </c>
      <c r="C1328" s="15">
        <v>1140</v>
      </c>
      <c r="D1328" s="11" t="s">
        <v>2323</v>
      </c>
    </row>
    <row r="1329" spans="1:4" ht="31.2" x14ac:dyDescent="0.3">
      <c r="A1329" s="11" t="s">
        <v>260</v>
      </c>
      <c r="B1329" s="13" t="s">
        <v>2249</v>
      </c>
      <c r="C1329" s="15">
        <v>300</v>
      </c>
      <c r="D1329" s="11" t="s">
        <v>2322</v>
      </c>
    </row>
    <row r="1330" spans="1:4" ht="15.6" x14ac:dyDescent="0.3">
      <c r="A1330" s="9" t="s">
        <v>8</v>
      </c>
      <c r="B1330" s="13" t="s">
        <v>2252</v>
      </c>
      <c r="C1330" s="15">
        <v>82.92</v>
      </c>
      <c r="D1330" s="11" t="s">
        <v>2322</v>
      </c>
    </row>
    <row r="1331" spans="1:4" ht="15.6" x14ac:dyDescent="0.3">
      <c r="A1331" s="11" t="s">
        <v>2324</v>
      </c>
      <c r="B1331" s="13" t="s">
        <v>2325</v>
      </c>
      <c r="C1331" s="15">
        <v>200</v>
      </c>
      <c r="D1331" s="11" t="s">
        <v>2322</v>
      </c>
    </row>
    <row r="1332" spans="1:4" ht="31.2" x14ac:dyDescent="0.3">
      <c r="A1332" s="11" t="s">
        <v>260</v>
      </c>
      <c r="B1332" s="13" t="s">
        <v>2249</v>
      </c>
      <c r="C1332" s="15">
        <v>811.48</v>
      </c>
      <c r="D1332" s="11" t="s">
        <v>2322</v>
      </c>
    </row>
    <row r="1333" spans="1:4" ht="31.2" x14ac:dyDescent="0.3">
      <c r="A1333" s="11" t="s">
        <v>260</v>
      </c>
      <c r="B1333" s="13" t="s">
        <v>2249</v>
      </c>
      <c r="C1333" s="15">
        <v>831</v>
      </c>
      <c r="D1333" s="11" t="s">
        <v>2322</v>
      </c>
    </row>
    <row r="1334" spans="1:4" ht="31.2" x14ac:dyDescent="0.3">
      <c r="A1334" s="11" t="s">
        <v>260</v>
      </c>
      <c r="B1334" s="13" t="s">
        <v>2249</v>
      </c>
      <c r="C1334" s="15">
        <v>313</v>
      </c>
      <c r="D1334" s="11" t="s">
        <v>2322</v>
      </c>
    </row>
    <row r="1335" spans="1:4" ht="31.2" x14ac:dyDescent="0.3">
      <c r="A1335" s="11" t="s">
        <v>260</v>
      </c>
      <c r="B1335" s="13" t="s">
        <v>2249</v>
      </c>
      <c r="C1335" s="15">
        <v>680.33</v>
      </c>
      <c r="D1335" s="11" t="s">
        <v>2322</v>
      </c>
    </row>
    <row r="1336" spans="1:4" ht="31.2" x14ac:dyDescent="0.3">
      <c r="A1336" s="11" t="s">
        <v>260</v>
      </c>
      <c r="B1336" s="13" t="s">
        <v>2249</v>
      </c>
      <c r="C1336" s="15">
        <v>32.79</v>
      </c>
      <c r="D1336" s="11" t="s">
        <v>2322</v>
      </c>
    </row>
    <row r="1337" spans="1:4" ht="31.2" x14ac:dyDescent="0.3">
      <c r="A1337" s="11" t="s">
        <v>260</v>
      </c>
      <c r="B1337" s="13" t="s">
        <v>2249</v>
      </c>
      <c r="C1337" s="15">
        <v>730.76</v>
      </c>
      <c r="D1337" s="11" t="s">
        <v>2322</v>
      </c>
    </row>
    <row r="1338" spans="1:4" ht="31.2" x14ac:dyDescent="0.3">
      <c r="A1338" s="11" t="s">
        <v>260</v>
      </c>
      <c r="B1338" s="13" t="s">
        <v>2249</v>
      </c>
      <c r="C1338" s="15">
        <v>388.4</v>
      </c>
      <c r="D1338" s="11" t="s">
        <v>2322</v>
      </c>
    </row>
    <row r="1339" spans="1:4" ht="31.2" x14ac:dyDescent="0.3">
      <c r="A1339" s="11" t="s">
        <v>260</v>
      </c>
      <c r="B1339" s="13" t="s">
        <v>2249</v>
      </c>
      <c r="C1339" s="15">
        <v>316.42</v>
      </c>
      <c r="D1339" s="11" t="s">
        <v>2322</v>
      </c>
    </row>
    <row r="1340" spans="1:4" ht="15.6" x14ac:dyDescent="0.3">
      <c r="A1340" s="9" t="s">
        <v>8</v>
      </c>
      <c r="B1340" s="13" t="s">
        <v>2252</v>
      </c>
      <c r="C1340" s="15">
        <v>78</v>
      </c>
      <c r="D1340" s="11" t="s">
        <v>2322</v>
      </c>
    </row>
    <row r="1341" spans="1:4" ht="15.6" x14ac:dyDescent="0.3">
      <c r="A1341" s="9" t="s">
        <v>8</v>
      </c>
      <c r="B1341" s="13" t="s">
        <v>2326</v>
      </c>
      <c r="C1341" s="15">
        <v>58.83</v>
      </c>
      <c r="D1341" s="11" t="s">
        <v>2327</v>
      </c>
    </row>
    <row r="1342" spans="1:4" ht="31.2" x14ac:dyDescent="0.3">
      <c r="A1342" s="11" t="s">
        <v>260</v>
      </c>
      <c r="B1342" s="13" t="s">
        <v>2228</v>
      </c>
      <c r="C1342" s="15">
        <v>1318.63</v>
      </c>
      <c r="D1342" s="11" t="s">
        <v>2328</v>
      </c>
    </row>
    <row r="1343" spans="1:4" ht="31.2" x14ac:dyDescent="0.3">
      <c r="A1343" s="11" t="s">
        <v>260</v>
      </c>
      <c r="B1343" s="13" t="s">
        <v>2228</v>
      </c>
      <c r="C1343" s="15">
        <v>7914.18</v>
      </c>
      <c r="D1343" s="11" t="s">
        <v>2329</v>
      </c>
    </row>
    <row r="1344" spans="1:4" ht="15.6" x14ac:dyDescent="0.3">
      <c r="A1344" s="9" t="s">
        <v>8</v>
      </c>
      <c r="B1344" s="13" t="s">
        <v>2330</v>
      </c>
      <c r="C1344" s="15">
        <v>12262.67</v>
      </c>
      <c r="D1344" s="9" t="s">
        <v>2331</v>
      </c>
    </row>
    <row r="1345" spans="1:4" ht="15.6" x14ac:dyDescent="0.3">
      <c r="A1345" s="9" t="s">
        <v>8</v>
      </c>
      <c r="B1345" s="13" t="s">
        <v>2332</v>
      </c>
      <c r="C1345" s="15">
        <v>800</v>
      </c>
      <c r="D1345" s="9" t="s">
        <v>2333</v>
      </c>
    </row>
    <row r="1346" spans="1:4" ht="31.2" x14ac:dyDescent="0.3">
      <c r="A1346" s="9" t="s">
        <v>8</v>
      </c>
      <c r="B1346" s="13" t="s">
        <v>2334</v>
      </c>
      <c r="C1346" s="15">
        <v>3300</v>
      </c>
      <c r="D1346" s="9" t="s">
        <v>2335</v>
      </c>
    </row>
    <row r="1347" spans="1:4" ht="31.2" x14ac:dyDescent="0.3">
      <c r="A1347" s="9" t="s">
        <v>8</v>
      </c>
      <c r="B1347" s="13" t="s">
        <v>2336</v>
      </c>
      <c r="C1347" s="15">
        <v>2320.25</v>
      </c>
      <c r="D1347" s="9" t="s">
        <v>2337</v>
      </c>
    </row>
    <row r="1348" spans="1:4" ht="31.2" x14ac:dyDescent="0.3">
      <c r="A1348" s="9" t="s">
        <v>8</v>
      </c>
      <c r="B1348" s="13" t="s">
        <v>2338</v>
      </c>
      <c r="C1348" s="15">
        <v>1841.7</v>
      </c>
      <c r="D1348" s="9" t="s">
        <v>2339</v>
      </c>
    </row>
    <row r="1349" spans="1:4" ht="15.6" x14ac:dyDescent="0.3">
      <c r="A1349" s="9" t="s">
        <v>8</v>
      </c>
      <c r="B1349" s="13" t="s">
        <v>2340</v>
      </c>
      <c r="C1349" s="15">
        <v>5510</v>
      </c>
      <c r="D1349" s="9" t="s">
        <v>2341</v>
      </c>
    </row>
    <row r="1350" spans="1:4" ht="15.6" x14ac:dyDescent="0.3">
      <c r="A1350" s="9" t="s">
        <v>8</v>
      </c>
      <c r="B1350" s="13" t="s">
        <v>2342</v>
      </c>
      <c r="C1350" s="15">
        <v>5200</v>
      </c>
      <c r="D1350" s="9" t="s">
        <v>2343</v>
      </c>
    </row>
    <row r="1351" spans="1:4" ht="15.6" x14ac:dyDescent="0.3">
      <c r="A1351" s="9" t="s">
        <v>8</v>
      </c>
      <c r="B1351" s="13" t="s">
        <v>2344</v>
      </c>
      <c r="C1351" s="15">
        <v>297</v>
      </c>
      <c r="D1351" s="9" t="s">
        <v>2345</v>
      </c>
    </row>
    <row r="1352" spans="1:4" ht="31.2" x14ac:dyDescent="0.3">
      <c r="A1352" s="9" t="s">
        <v>8</v>
      </c>
      <c r="B1352" s="13" t="s">
        <v>2346</v>
      </c>
      <c r="C1352" s="15">
        <v>1018</v>
      </c>
      <c r="D1352" s="9" t="s">
        <v>2347</v>
      </c>
    </row>
    <row r="1353" spans="1:4" ht="31.2" x14ac:dyDescent="0.3">
      <c r="A1353" s="9" t="s">
        <v>8</v>
      </c>
      <c r="B1353" s="13" t="s">
        <v>2348</v>
      </c>
      <c r="C1353" s="15">
        <v>2142.1</v>
      </c>
      <c r="D1353" s="9" t="s">
        <v>2349</v>
      </c>
    </row>
    <row r="1354" spans="1:4" ht="31.2" x14ac:dyDescent="0.3">
      <c r="A1354" s="9" t="s">
        <v>8</v>
      </c>
      <c r="B1354" s="13" t="s">
        <v>2350</v>
      </c>
      <c r="C1354" s="15">
        <v>4650</v>
      </c>
      <c r="D1354" s="9" t="s">
        <v>2351</v>
      </c>
    </row>
    <row r="1355" spans="1:4" ht="15.6" x14ac:dyDescent="0.3">
      <c r="A1355" s="9" t="s">
        <v>8</v>
      </c>
      <c r="B1355" s="13" t="s">
        <v>2352</v>
      </c>
      <c r="C1355" s="15">
        <v>679</v>
      </c>
      <c r="D1355" s="11" t="s">
        <v>2353</v>
      </c>
    </row>
    <row r="1356" spans="1:4" ht="15.6" x14ac:dyDescent="0.3">
      <c r="A1356" s="9" t="s">
        <v>8</v>
      </c>
      <c r="B1356" s="13" t="s">
        <v>2265</v>
      </c>
      <c r="C1356" s="15">
        <v>815.8</v>
      </c>
      <c r="D1356" s="11" t="s">
        <v>2354</v>
      </c>
    </row>
    <row r="1357" spans="1:4" ht="15.6" x14ac:dyDescent="0.3">
      <c r="A1357" s="9" t="s">
        <v>8</v>
      </c>
      <c r="B1357" s="13" t="s">
        <v>2267</v>
      </c>
      <c r="C1357" s="15">
        <v>2106</v>
      </c>
      <c r="D1357" s="11" t="s">
        <v>2355</v>
      </c>
    </row>
    <row r="1358" spans="1:4" ht="31.2" x14ac:dyDescent="0.3">
      <c r="A1358" s="9" t="s">
        <v>8</v>
      </c>
      <c r="B1358" s="13" t="s">
        <v>2356</v>
      </c>
      <c r="C1358" s="15">
        <v>13890</v>
      </c>
      <c r="D1358" s="11" t="s">
        <v>2357</v>
      </c>
    </row>
    <row r="1359" spans="1:4" ht="46.8" x14ac:dyDescent="0.3">
      <c r="A1359" s="9" t="s">
        <v>8</v>
      </c>
      <c r="B1359" s="13" t="s">
        <v>2358</v>
      </c>
      <c r="C1359" s="15">
        <v>491.5</v>
      </c>
      <c r="D1359" s="11" t="s">
        <v>2359</v>
      </c>
    </row>
    <row r="1360" spans="1:4" ht="15.6" x14ac:dyDescent="0.3">
      <c r="A1360" s="9" t="s">
        <v>8</v>
      </c>
      <c r="B1360" s="13" t="s">
        <v>2252</v>
      </c>
      <c r="C1360" s="15">
        <v>54.61</v>
      </c>
      <c r="D1360" s="11" t="s">
        <v>2360</v>
      </c>
    </row>
    <row r="1361" spans="1:4" ht="15.6" x14ac:dyDescent="0.3">
      <c r="A1361" s="9" t="s">
        <v>8</v>
      </c>
      <c r="B1361" s="13" t="s">
        <v>2252</v>
      </c>
      <c r="C1361" s="15">
        <v>105.23</v>
      </c>
      <c r="D1361" s="11" t="s">
        <v>2360</v>
      </c>
    </row>
    <row r="1362" spans="1:4" ht="15.6" x14ac:dyDescent="0.3">
      <c r="A1362" s="9" t="s">
        <v>8</v>
      </c>
      <c r="B1362" s="13" t="s">
        <v>2252</v>
      </c>
      <c r="C1362" s="15">
        <v>85</v>
      </c>
      <c r="D1362" s="11" t="s">
        <v>2360</v>
      </c>
    </row>
    <row r="1363" spans="1:4" ht="15.6" x14ac:dyDescent="0.3">
      <c r="A1363" s="9" t="s">
        <v>8</v>
      </c>
      <c r="B1363" s="13" t="s">
        <v>2252</v>
      </c>
      <c r="C1363" s="15">
        <v>32.020000000000003</v>
      </c>
      <c r="D1363" s="11" t="s">
        <v>2360</v>
      </c>
    </row>
    <row r="1364" spans="1:4" ht="15.6" x14ac:dyDescent="0.3">
      <c r="A1364" s="9" t="s">
        <v>8</v>
      </c>
      <c r="B1364" s="13" t="s">
        <v>2252</v>
      </c>
      <c r="C1364" s="15">
        <v>51.6</v>
      </c>
      <c r="D1364" s="11" t="s">
        <v>2360</v>
      </c>
    </row>
    <row r="1365" spans="1:4" ht="15.6" x14ac:dyDescent="0.3">
      <c r="A1365" s="9" t="s">
        <v>8</v>
      </c>
      <c r="B1365" s="13" t="s">
        <v>2252</v>
      </c>
      <c r="C1365" s="15">
        <v>88.25</v>
      </c>
      <c r="D1365" s="11" t="s">
        <v>2360</v>
      </c>
    </row>
    <row r="1366" spans="1:4" ht="15.6" x14ac:dyDescent="0.3">
      <c r="A1366" s="9" t="s">
        <v>8</v>
      </c>
      <c r="B1366" s="13" t="s">
        <v>2252</v>
      </c>
      <c r="C1366" s="15">
        <v>71.97</v>
      </c>
      <c r="D1366" s="11" t="s">
        <v>2360</v>
      </c>
    </row>
    <row r="1367" spans="1:4" ht="15.6" x14ac:dyDescent="0.3">
      <c r="A1367" s="9" t="s">
        <v>8</v>
      </c>
      <c r="B1367" s="13" t="s">
        <v>2252</v>
      </c>
      <c r="C1367" s="15">
        <v>74.03</v>
      </c>
      <c r="D1367" s="11" t="s">
        <v>2360</v>
      </c>
    </row>
    <row r="1368" spans="1:4" ht="15.6" x14ac:dyDescent="0.3">
      <c r="A1368" s="9" t="s">
        <v>8</v>
      </c>
      <c r="B1368" s="13" t="s">
        <v>2252</v>
      </c>
      <c r="C1368" s="15">
        <v>110</v>
      </c>
      <c r="D1368" s="11" t="s">
        <v>2360</v>
      </c>
    </row>
    <row r="1369" spans="1:4" ht="15.6" x14ac:dyDescent="0.3">
      <c r="A1369" s="11" t="s">
        <v>260</v>
      </c>
      <c r="B1369" s="13" t="s">
        <v>2361</v>
      </c>
      <c r="C1369" s="15">
        <v>39</v>
      </c>
      <c r="D1369" s="11" t="s">
        <v>2360</v>
      </c>
    </row>
    <row r="1370" spans="1:4" ht="31.2" x14ac:dyDescent="0.3">
      <c r="A1370" s="11" t="s">
        <v>260</v>
      </c>
      <c r="B1370" s="13" t="s">
        <v>2249</v>
      </c>
      <c r="C1370" s="15">
        <v>784.94</v>
      </c>
      <c r="D1370" s="11" t="s">
        <v>2360</v>
      </c>
    </row>
    <row r="1371" spans="1:4" ht="31.2" x14ac:dyDescent="0.3">
      <c r="A1371" s="11" t="s">
        <v>260</v>
      </c>
      <c r="B1371" s="13" t="s">
        <v>2249</v>
      </c>
      <c r="C1371" s="15">
        <v>78</v>
      </c>
      <c r="D1371" s="11" t="s">
        <v>2360</v>
      </c>
    </row>
    <row r="1372" spans="1:4" ht="31.2" x14ac:dyDescent="0.3">
      <c r="A1372" s="11" t="s">
        <v>260</v>
      </c>
      <c r="B1372" s="13" t="s">
        <v>2249</v>
      </c>
      <c r="C1372" s="15">
        <v>559.01</v>
      </c>
      <c r="D1372" s="11" t="s">
        <v>2360</v>
      </c>
    </row>
    <row r="1373" spans="1:4" ht="31.2" x14ac:dyDescent="0.3">
      <c r="A1373" s="11" t="s">
        <v>260</v>
      </c>
      <c r="B1373" s="13" t="s">
        <v>2249</v>
      </c>
      <c r="C1373" s="15">
        <v>427.73</v>
      </c>
      <c r="D1373" s="11" t="s">
        <v>2360</v>
      </c>
    </row>
    <row r="1374" spans="1:4" ht="15.6" x14ac:dyDescent="0.3">
      <c r="A1374" s="11" t="s">
        <v>260</v>
      </c>
      <c r="B1374" s="13" t="s">
        <v>2361</v>
      </c>
      <c r="C1374" s="15">
        <v>39</v>
      </c>
      <c r="D1374" s="11" t="s">
        <v>2360</v>
      </c>
    </row>
    <row r="1375" spans="1:4" ht="15.6" x14ac:dyDescent="0.3">
      <c r="A1375" s="11" t="s">
        <v>260</v>
      </c>
      <c r="B1375" s="13" t="s">
        <v>2361</v>
      </c>
      <c r="C1375" s="15">
        <v>39</v>
      </c>
      <c r="D1375" s="11" t="s">
        <v>2360</v>
      </c>
    </row>
    <row r="1376" spans="1:4" ht="15.6" x14ac:dyDescent="0.3">
      <c r="A1376" s="11" t="s">
        <v>260</v>
      </c>
      <c r="B1376" s="13" t="s">
        <v>2361</v>
      </c>
      <c r="C1376" s="15">
        <v>39</v>
      </c>
      <c r="D1376" s="11" t="s">
        <v>2360</v>
      </c>
    </row>
    <row r="1377" spans="1:4" ht="31.2" x14ac:dyDescent="0.3">
      <c r="A1377" s="11" t="s">
        <v>260</v>
      </c>
      <c r="B1377" s="13" t="s">
        <v>2249</v>
      </c>
      <c r="C1377" s="15">
        <v>990</v>
      </c>
      <c r="D1377" s="11" t="s">
        <v>2360</v>
      </c>
    </row>
    <row r="1378" spans="1:4" ht="31.2" x14ac:dyDescent="0.3">
      <c r="A1378" s="11" t="s">
        <v>260</v>
      </c>
      <c r="B1378" s="13" t="s">
        <v>2249</v>
      </c>
      <c r="C1378" s="15">
        <v>862.78</v>
      </c>
      <c r="D1378" s="11" t="s">
        <v>2360</v>
      </c>
    </row>
    <row r="1379" spans="1:4" ht="15.6" x14ac:dyDescent="0.3">
      <c r="A1379" s="11" t="s">
        <v>260</v>
      </c>
      <c r="B1379" s="13" t="s">
        <v>2362</v>
      </c>
      <c r="C1379" s="15">
        <v>50</v>
      </c>
      <c r="D1379" s="11" t="s">
        <v>2360</v>
      </c>
    </row>
    <row r="1380" spans="1:4" ht="15.6" x14ac:dyDescent="0.3">
      <c r="A1380" s="11" t="s">
        <v>260</v>
      </c>
      <c r="B1380" s="13" t="s">
        <v>2362</v>
      </c>
      <c r="C1380" s="15">
        <v>50</v>
      </c>
      <c r="D1380" s="11" t="s">
        <v>2360</v>
      </c>
    </row>
    <row r="1381" spans="1:4" ht="15.6" x14ac:dyDescent="0.3">
      <c r="A1381" s="9" t="s">
        <v>8</v>
      </c>
      <c r="B1381" s="13" t="s">
        <v>2252</v>
      </c>
      <c r="C1381" s="15">
        <v>95</v>
      </c>
      <c r="D1381" s="11" t="s">
        <v>2363</v>
      </c>
    </row>
    <row r="1382" spans="1:4" ht="46.8" x14ac:dyDescent="0.3">
      <c r="A1382" s="9" t="s">
        <v>8</v>
      </c>
      <c r="B1382" s="13" t="s">
        <v>2364</v>
      </c>
      <c r="C1382" s="15">
        <v>280</v>
      </c>
      <c r="D1382" s="9" t="s">
        <v>2365</v>
      </c>
    </row>
    <row r="1383" spans="1:4" ht="15.6" x14ac:dyDescent="0.3">
      <c r="A1383" s="9" t="s">
        <v>8</v>
      </c>
      <c r="B1383" s="13" t="s">
        <v>2366</v>
      </c>
      <c r="C1383" s="15">
        <v>426.06</v>
      </c>
      <c r="D1383" s="9" t="s">
        <v>2367</v>
      </c>
    </row>
    <row r="1384" spans="1:4" ht="31.2" x14ac:dyDescent="0.3">
      <c r="A1384" s="11" t="s">
        <v>2324</v>
      </c>
      <c r="B1384" s="13" t="s">
        <v>2368</v>
      </c>
      <c r="C1384" s="15">
        <v>1276.2</v>
      </c>
      <c r="D1384" s="9" t="s">
        <v>2369</v>
      </c>
    </row>
    <row r="1385" spans="1:4" ht="15.6" x14ac:dyDescent="0.3">
      <c r="A1385" s="9" t="s">
        <v>8</v>
      </c>
      <c r="B1385" s="13" t="s">
        <v>2370</v>
      </c>
      <c r="C1385" s="15">
        <v>245.88</v>
      </c>
      <c r="D1385" s="9" t="s">
        <v>2371</v>
      </c>
    </row>
    <row r="1386" spans="1:4" ht="31.2" x14ac:dyDescent="0.3">
      <c r="A1386" s="9" t="s">
        <v>8</v>
      </c>
      <c r="B1386" s="13" t="s">
        <v>2372</v>
      </c>
      <c r="C1386" s="15">
        <v>1043.2</v>
      </c>
      <c r="D1386" s="9" t="s">
        <v>2373</v>
      </c>
    </row>
    <row r="1387" spans="1:4" ht="31.2" x14ac:dyDescent="0.3">
      <c r="A1387" s="9" t="s">
        <v>8</v>
      </c>
      <c r="B1387" s="13" t="s">
        <v>2374</v>
      </c>
      <c r="C1387" s="15">
        <v>1093.05</v>
      </c>
      <c r="D1387" s="9" t="s">
        <v>2375</v>
      </c>
    </row>
    <row r="1388" spans="1:4" ht="31.2" x14ac:dyDescent="0.3">
      <c r="A1388" s="11" t="s">
        <v>2324</v>
      </c>
      <c r="B1388" s="13" t="s">
        <v>2376</v>
      </c>
      <c r="C1388" s="15">
        <v>3050</v>
      </c>
      <c r="D1388" s="11" t="s">
        <v>2377</v>
      </c>
    </row>
    <row r="1389" spans="1:4" ht="15.6" x14ac:dyDescent="0.3">
      <c r="A1389" s="11" t="s">
        <v>260</v>
      </c>
      <c r="B1389" s="13" t="s">
        <v>2378</v>
      </c>
      <c r="C1389" s="15">
        <v>409.5</v>
      </c>
      <c r="D1389" s="11" t="s">
        <v>2379</v>
      </c>
    </row>
    <row r="1390" spans="1:4" ht="15.6" x14ac:dyDescent="0.3">
      <c r="A1390" s="11" t="s">
        <v>260</v>
      </c>
      <c r="B1390" s="13" t="s">
        <v>2380</v>
      </c>
      <c r="C1390" s="15">
        <v>3850</v>
      </c>
      <c r="D1390" s="11" t="s">
        <v>2381</v>
      </c>
    </row>
    <row r="1391" spans="1:4" ht="31.2" x14ac:dyDescent="0.3">
      <c r="A1391" s="11" t="s">
        <v>260</v>
      </c>
      <c r="B1391" s="13" t="s">
        <v>2382</v>
      </c>
      <c r="C1391" s="15">
        <v>560</v>
      </c>
      <c r="D1391" s="11" t="s">
        <v>2383</v>
      </c>
    </row>
    <row r="1392" spans="1:4" ht="15.6" x14ac:dyDescent="0.3">
      <c r="A1392" s="9" t="s">
        <v>8</v>
      </c>
      <c r="B1392" s="13" t="s">
        <v>2384</v>
      </c>
      <c r="C1392" s="15">
        <v>2130</v>
      </c>
      <c r="D1392" s="11" t="s">
        <v>2385</v>
      </c>
    </row>
    <row r="1393" spans="1:4" ht="15.6" x14ac:dyDescent="0.3">
      <c r="A1393" s="11" t="s">
        <v>2324</v>
      </c>
      <c r="B1393" s="13" t="s">
        <v>2386</v>
      </c>
      <c r="C1393" s="15">
        <v>160</v>
      </c>
      <c r="D1393" s="11" t="s">
        <v>2387</v>
      </c>
    </row>
    <row r="1394" spans="1:4" ht="31.2" x14ac:dyDescent="0.3">
      <c r="A1394" s="9" t="s">
        <v>8</v>
      </c>
      <c r="B1394" s="13" t="s">
        <v>2388</v>
      </c>
      <c r="C1394" s="15">
        <v>2295</v>
      </c>
      <c r="D1394" s="11" t="s">
        <v>2389</v>
      </c>
    </row>
    <row r="1395" spans="1:4" ht="31.2" x14ac:dyDescent="0.3">
      <c r="A1395" s="9" t="s">
        <v>8</v>
      </c>
      <c r="B1395" s="13" t="s">
        <v>2390</v>
      </c>
      <c r="C1395" s="15">
        <v>1214.6500000000001</v>
      </c>
      <c r="D1395" s="11" t="s">
        <v>2391</v>
      </c>
    </row>
    <row r="1396" spans="1:4" ht="15.6" x14ac:dyDescent="0.3">
      <c r="A1396" s="9" t="s">
        <v>8</v>
      </c>
      <c r="B1396" s="13" t="s">
        <v>2392</v>
      </c>
      <c r="C1396" s="15">
        <v>1980</v>
      </c>
      <c r="D1396" s="9" t="s">
        <v>2393</v>
      </c>
    </row>
    <row r="1397" spans="1:4" ht="31.2" x14ac:dyDescent="0.3">
      <c r="A1397" s="11" t="s">
        <v>260</v>
      </c>
      <c r="B1397" s="13" t="s">
        <v>2394</v>
      </c>
      <c r="C1397" s="15">
        <v>140</v>
      </c>
      <c r="D1397" s="9" t="s">
        <v>2395</v>
      </c>
    </row>
    <row r="1398" spans="1:4" ht="15.6" x14ac:dyDescent="0.3">
      <c r="A1398" s="9" t="s">
        <v>8</v>
      </c>
      <c r="B1398" s="13" t="s">
        <v>2396</v>
      </c>
      <c r="C1398" s="15">
        <v>1455</v>
      </c>
      <c r="D1398" s="9" t="s">
        <v>2397</v>
      </c>
    </row>
    <row r="1399" spans="1:4" ht="15.6" x14ac:dyDescent="0.3">
      <c r="A1399" s="9" t="s">
        <v>8</v>
      </c>
      <c r="B1399" s="13" t="s">
        <v>2398</v>
      </c>
      <c r="C1399" s="15">
        <v>20605.099999999999</v>
      </c>
      <c r="D1399" s="9" t="s">
        <v>2399</v>
      </c>
    </row>
    <row r="1400" spans="1:4" ht="15.6" x14ac:dyDescent="0.3">
      <c r="A1400" s="9" t="s">
        <v>8</v>
      </c>
      <c r="B1400" s="13" t="s">
        <v>2400</v>
      </c>
      <c r="C1400" s="15">
        <v>3324</v>
      </c>
      <c r="D1400" s="9" t="s">
        <v>2401</v>
      </c>
    </row>
    <row r="1401" spans="1:4" ht="15.6" x14ac:dyDescent="0.3">
      <c r="A1401" s="9" t="s">
        <v>8</v>
      </c>
      <c r="B1401" s="13" t="s">
        <v>2241</v>
      </c>
      <c r="C1401" s="15">
        <v>2295</v>
      </c>
      <c r="D1401" s="9" t="s">
        <v>2402</v>
      </c>
    </row>
    <row r="1402" spans="1:4" ht="31.2" x14ac:dyDescent="0.3">
      <c r="A1402" s="11" t="s">
        <v>260</v>
      </c>
      <c r="B1402" s="13" t="s">
        <v>2403</v>
      </c>
      <c r="C1402" s="15">
        <v>3960</v>
      </c>
      <c r="D1402" s="9" t="s">
        <v>2404</v>
      </c>
    </row>
    <row r="1403" spans="1:4" ht="15.6" x14ac:dyDescent="0.3">
      <c r="A1403" s="9" t="s">
        <v>8</v>
      </c>
      <c r="B1403" s="13" t="s">
        <v>2405</v>
      </c>
      <c r="C1403" s="15">
        <v>7660</v>
      </c>
      <c r="D1403" s="9" t="s">
        <v>2406</v>
      </c>
    </row>
    <row r="1404" spans="1:4" ht="15.6" x14ac:dyDescent="0.3">
      <c r="A1404" s="9" t="s">
        <v>8</v>
      </c>
      <c r="B1404" s="13" t="s">
        <v>2407</v>
      </c>
      <c r="C1404" s="15">
        <v>1000</v>
      </c>
      <c r="D1404" s="9" t="s">
        <v>2408</v>
      </c>
    </row>
    <row r="1405" spans="1:4" ht="31.2" x14ac:dyDescent="0.3">
      <c r="A1405" s="11" t="s">
        <v>260</v>
      </c>
      <c r="B1405" s="13" t="s">
        <v>2228</v>
      </c>
      <c r="C1405" s="15">
        <v>4112.24</v>
      </c>
      <c r="D1405" s="9" t="s">
        <v>2409</v>
      </c>
    </row>
    <row r="1406" spans="1:4" ht="31.2" x14ac:dyDescent="0.3">
      <c r="A1406" s="9" t="s">
        <v>8</v>
      </c>
      <c r="B1406" s="13" t="s">
        <v>2410</v>
      </c>
      <c r="C1406" s="15">
        <v>23000</v>
      </c>
      <c r="D1406" s="9" t="s">
        <v>2411</v>
      </c>
    </row>
    <row r="1407" spans="1:4" ht="15.6" x14ac:dyDescent="0.3">
      <c r="A1407" s="9" t="s">
        <v>8</v>
      </c>
      <c r="B1407" s="13" t="s">
        <v>2252</v>
      </c>
      <c r="C1407" s="15">
        <v>77.48</v>
      </c>
      <c r="D1407" s="11" t="s">
        <v>2412</v>
      </c>
    </row>
    <row r="1408" spans="1:4" ht="15.6" x14ac:dyDescent="0.3">
      <c r="A1408" s="9" t="s">
        <v>8</v>
      </c>
      <c r="B1408" s="13" t="s">
        <v>2252</v>
      </c>
      <c r="C1408" s="15">
        <v>314.08</v>
      </c>
      <c r="D1408" s="11" t="s">
        <v>2412</v>
      </c>
    </row>
    <row r="1409" spans="1:4" ht="15.6" x14ac:dyDescent="0.3">
      <c r="A1409" s="9" t="s">
        <v>8</v>
      </c>
      <c r="B1409" s="13" t="s">
        <v>2252</v>
      </c>
      <c r="C1409" s="15">
        <v>178.1</v>
      </c>
      <c r="D1409" s="11" t="s">
        <v>2412</v>
      </c>
    </row>
    <row r="1410" spans="1:4" ht="31.2" x14ac:dyDescent="0.3">
      <c r="A1410" s="11" t="s">
        <v>260</v>
      </c>
      <c r="B1410" s="13" t="s">
        <v>2249</v>
      </c>
      <c r="C1410" s="15">
        <v>350</v>
      </c>
      <c r="D1410" s="11" t="s">
        <v>2412</v>
      </c>
    </row>
    <row r="1411" spans="1:4" ht="31.2" x14ac:dyDescent="0.3">
      <c r="A1411" s="11" t="s">
        <v>260</v>
      </c>
      <c r="B1411" s="13" t="s">
        <v>2249</v>
      </c>
      <c r="C1411" s="15">
        <v>70</v>
      </c>
      <c r="D1411" s="11" t="s">
        <v>2412</v>
      </c>
    </row>
    <row r="1412" spans="1:4" ht="31.2" x14ac:dyDescent="0.3">
      <c r="A1412" s="11" t="s">
        <v>260</v>
      </c>
      <c r="B1412" s="13" t="s">
        <v>2249</v>
      </c>
      <c r="C1412" s="15">
        <v>23</v>
      </c>
      <c r="D1412" s="11" t="s">
        <v>2412</v>
      </c>
    </row>
    <row r="1413" spans="1:4" ht="31.2" x14ac:dyDescent="0.3">
      <c r="A1413" s="11" t="s">
        <v>260</v>
      </c>
      <c r="B1413" s="13" t="s">
        <v>2249</v>
      </c>
      <c r="C1413" s="15">
        <v>38.26</v>
      </c>
      <c r="D1413" s="11" t="s">
        <v>2412</v>
      </c>
    </row>
    <row r="1414" spans="1:4" ht="31.2" x14ac:dyDescent="0.3">
      <c r="A1414" s="11" t="s">
        <v>260</v>
      </c>
      <c r="B1414" s="13" t="s">
        <v>2249</v>
      </c>
      <c r="C1414" s="15">
        <v>790</v>
      </c>
      <c r="D1414" s="11" t="s">
        <v>2412</v>
      </c>
    </row>
    <row r="1415" spans="1:4" ht="31.2" x14ac:dyDescent="0.3">
      <c r="A1415" s="11" t="s">
        <v>260</v>
      </c>
      <c r="B1415" s="13" t="s">
        <v>2249</v>
      </c>
      <c r="C1415" s="15">
        <v>323.67</v>
      </c>
      <c r="D1415" s="11" t="s">
        <v>2412</v>
      </c>
    </row>
    <row r="1416" spans="1:4" ht="31.2" x14ac:dyDescent="0.3">
      <c r="A1416" s="11" t="s">
        <v>260</v>
      </c>
      <c r="B1416" s="13" t="s">
        <v>2249</v>
      </c>
      <c r="C1416" s="15">
        <v>40.36</v>
      </c>
      <c r="D1416" s="11" t="s">
        <v>2412</v>
      </c>
    </row>
    <row r="1417" spans="1:4" ht="31.2" x14ac:dyDescent="0.3">
      <c r="A1417" s="11" t="s">
        <v>260</v>
      </c>
      <c r="B1417" s="13" t="s">
        <v>2249</v>
      </c>
      <c r="C1417" s="15">
        <v>140.43</v>
      </c>
      <c r="D1417" s="11" t="s">
        <v>2412</v>
      </c>
    </row>
    <row r="1418" spans="1:4" ht="31.2" x14ac:dyDescent="0.3">
      <c r="A1418" s="11" t="s">
        <v>260</v>
      </c>
      <c r="B1418" s="13" t="s">
        <v>2249</v>
      </c>
      <c r="C1418" s="15">
        <v>159.57</v>
      </c>
      <c r="D1418" s="11" t="s">
        <v>2412</v>
      </c>
    </row>
    <row r="1419" spans="1:4" ht="31.2" x14ac:dyDescent="0.3">
      <c r="A1419" s="11" t="s">
        <v>260</v>
      </c>
      <c r="B1419" s="13" t="s">
        <v>2249</v>
      </c>
      <c r="C1419" s="15">
        <v>71.239999999999995</v>
      </c>
      <c r="D1419" s="11" t="s">
        <v>2412</v>
      </c>
    </row>
    <row r="1420" spans="1:4" ht="31.2" x14ac:dyDescent="0.3">
      <c r="A1420" s="11" t="s">
        <v>260</v>
      </c>
      <c r="B1420" s="13" t="s">
        <v>2249</v>
      </c>
      <c r="C1420" s="15">
        <v>640.16</v>
      </c>
      <c r="D1420" s="11" t="s">
        <v>2412</v>
      </c>
    </row>
    <row r="1421" spans="1:4" ht="31.2" x14ac:dyDescent="0.3">
      <c r="A1421" s="11" t="s">
        <v>260</v>
      </c>
      <c r="B1421" s="13" t="s">
        <v>2249</v>
      </c>
      <c r="C1421" s="15">
        <v>322.95</v>
      </c>
      <c r="D1421" s="11" t="s">
        <v>2412</v>
      </c>
    </row>
    <row r="1422" spans="1:4" ht="31.2" x14ac:dyDescent="0.3">
      <c r="A1422" s="11" t="s">
        <v>260</v>
      </c>
      <c r="B1422" s="13" t="s">
        <v>2249</v>
      </c>
      <c r="C1422" s="15">
        <v>480.33</v>
      </c>
      <c r="D1422" s="11" t="s">
        <v>2412</v>
      </c>
    </row>
    <row r="1423" spans="1:4" ht="31.2" x14ac:dyDescent="0.3">
      <c r="A1423" s="11" t="s">
        <v>260</v>
      </c>
      <c r="B1423" s="13" t="s">
        <v>2249</v>
      </c>
      <c r="C1423" s="15">
        <v>458.2</v>
      </c>
      <c r="D1423" s="11" t="s">
        <v>2412</v>
      </c>
    </row>
    <row r="1424" spans="1:4" ht="31.2" x14ac:dyDescent="0.3">
      <c r="A1424" s="11" t="s">
        <v>260</v>
      </c>
      <c r="B1424" s="13" t="s">
        <v>2249</v>
      </c>
      <c r="C1424" s="15">
        <v>2504.3180000000002</v>
      </c>
      <c r="D1424" s="11" t="s">
        <v>2413</v>
      </c>
    </row>
    <row r="1425" spans="1:4" ht="31.2" x14ac:dyDescent="0.3">
      <c r="A1425" s="11" t="s">
        <v>260</v>
      </c>
      <c r="B1425" s="13" t="s">
        <v>2249</v>
      </c>
      <c r="C1425" s="15">
        <v>1859.03</v>
      </c>
      <c r="D1425" s="11" t="s">
        <v>2414</v>
      </c>
    </row>
    <row r="1426" spans="1:4" ht="15.6" x14ac:dyDescent="0.3">
      <c r="A1426" s="11" t="s">
        <v>2324</v>
      </c>
      <c r="B1426" s="13" t="s">
        <v>2415</v>
      </c>
      <c r="C1426" s="15">
        <v>150</v>
      </c>
      <c r="D1426" s="9" t="s">
        <v>2416</v>
      </c>
    </row>
    <row r="1427" spans="1:4" ht="15.6" x14ac:dyDescent="0.3">
      <c r="A1427" s="9" t="s">
        <v>8</v>
      </c>
      <c r="B1427" s="13" t="s">
        <v>2417</v>
      </c>
      <c r="C1427" s="15">
        <v>406.08</v>
      </c>
      <c r="D1427" s="9" t="s">
        <v>2418</v>
      </c>
    </row>
    <row r="1428" spans="1:4" ht="15.6" x14ac:dyDescent="0.3">
      <c r="A1428" s="9" t="s">
        <v>8</v>
      </c>
      <c r="B1428" s="13" t="s">
        <v>2419</v>
      </c>
      <c r="C1428" s="15">
        <v>2550</v>
      </c>
      <c r="D1428" s="9" t="s">
        <v>2420</v>
      </c>
    </row>
    <row r="1429" spans="1:4" ht="15.6" x14ac:dyDescent="0.3">
      <c r="A1429" s="9" t="s">
        <v>8</v>
      </c>
      <c r="B1429" s="13" t="s">
        <v>2421</v>
      </c>
      <c r="C1429" s="15">
        <v>795</v>
      </c>
      <c r="D1429" s="9" t="s">
        <v>2422</v>
      </c>
    </row>
    <row r="1430" spans="1:4" ht="31.2" x14ac:dyDescent="0.3">
      <c r="A1430" s="9" t="s">
        <v>8</v>
      </c>
      <c r="B1430" s="13" t="s">
        <v>2423</v>
      </c>
      <c r="C1430" s="15">
        <v>3580</v>
      </c>
      <c r="D1430" s="9" t="s">
        <v>2424</v>
      </c>
    </row>
    <row r="1431" spans="1:4" ht="31.2" x14ac:dyDescent="0.3">
      <c r="A1431" s="11" t="s">
        <v>260</v>
      </c>
      <c r="B1431" s="13" t="s">
        <v>2425</v>
      </c>
      <c r="C1431" s="15">
        <v>1530</v>
      </c>
      <c r="D1431" s="9" t="s">
        <v>2426</v>
      </c>
    </row>
    <row r="1432" spans="1:4" ht="46.8" x14ac:dyDescent="0.3">
      <c r="A1432" s="11" t="s">
        <v>2284</v>
      </c>
      <c r="B1432" s="13" t="s">
        <v>2427</v>
      </c>
      <c r="C1432" s="15">
        <v>1373</v>
      </c>
      <c r="D1432" s="9" t="s">
        <v>2428</v>
      </c>
    </row>
    <row r="1433" spans="1:4" ht="15.6" x14ac:dyDescent="0.3">
      <c r="A1433" s="9" t="s">
        <v>8</v>
      </c>
      <c r="B1433" s="13" t="s">
        <v>2282</v>
      </c>
      <c r="C1433" s="15">
        <v>6445</v>
      </c>
      <c r="D1433" s="11" t="s">
        <v>2429</v>
      </c>
    </row>
    <row r="1434" spans="1:4" ht="15.6" x14ac:dyDescent="0.3">
      <c r="A1434" s="9" t="s">
        <v>8</v>
      </c>
      <c r="B1434" s="13" t="s">
        <v>1053</v>
      </c>
      <c r="C1434" s="15">
        <v>3344.18</v>
      </c>
      <c r="D1434" s="11" t="s">
        <v>2313</v>
      </c>
    </row>
    <row r="1435" spans="1:4" ht="15.6" x14ac:dyDescent="0.3">
      <c r="A1435" s="9" t="s">
        <v>8</v>
      </c>
      <c r="B1435" s="13" t="s">
        <v>2430</v>
      </c>
      <c r="C1435" s="15">
        <v>4300</v>
      </c>
      <c r="D1435" s="11" t="s">
        <v>2431</v>
      </c>
    </row>
    <row r="1436" spans="1:4" ht="15.6" x14ac:dyDescent="0.3">
      <c r="A1436" s="11" t="s">
        <v>2324</v>
      </c>
      <c r="B1436" s="13" t="s">
        <v>2432</v>
      </c>
      <c r="C1436" s="15">
        <v>21500</v>
      </c>
      <c r="D1436" s="11" t="s">
        <v>2433</v>
      </c>
    </row>
    <row r="1437" spans="1:4" ht="31.2" x14ac:dyDescent="0.3">
      <c r="A1437" s="9" t="s">
        <v>8</v>
      </c>
      <c r="B1437" s="13" t="s">
        <v>2434</v>
      </c>
      <c r="C1437" s="15">
        <v>69.790000000000006</v>
      </c>
      <c r="D1437" s="11" t="s">
        <v>2435</v>
      </c>
    </row>
    <row r="1438" spans="1:4" ht="15.6" x14ac:dyDescent="0.3">
      <c r="A1438" s="11" t="s">
        <v>260</v>
      </c>
      <c r="B1438" s="13" t="s">
        <v>2436</v>
      </c>
      <c r="C1438" s="15">
        <v>321.5</v>
      </c>
      <c r="D1438" s="11" t="s">
        <v>2437</v>
      </c>
    </row>
    <row r="1439" spans="1:4" ht="15.6" x14ac:dyDescent="0.3">
      <c r="A1439" s="11" t="s">
        <v>260</v>
      </c>
      <c r="B1439" s="13" t="s">
        <v>2438</v>
      </c>
      <c r="C1439" s="15">
        <v>270</v>
      </c>
      <c r="D1439" s="11" t="s">
        <v>2437</v>
      </c>
    </row>
    <row r="1440" spans="1:4" ht="15.6" x14ac:dyDescent="0.3">
      <c r="A1440" s="11" t="s">
        <v>260</v>
      </c>
      <c r="B1440" s="13" t="s">
        <v>2439</v>
      </c>
      <c r="C1440" s="15">
        <v>1213.71</v>
      </c>
      <c r="D1440" s="11" t="s">
        <v>2437</v>
      </c>
    </row>
    <row r="1441" spans="1:4" ht="15.6" x14ac:dyDescent="0.3">
      <c r="A1441" s="11" t="s">
        <v>260</v>
      </c>
      <c r="B1441" s="13" t="s">
        <v>2304</v>
      </c>
      <c r="C1441" s="15">
        <v>415</v>
      </c>
      <c r="D1441" s="11" t="s">
        <v>2437</v>
      </c>
    </row>
    <row r="1442" spans="1:4" ht="15.6" x14ac:dyDescent="0.3">
      <c r="A1442" s="9" t="s">
        <v>8</v>
      </c>
      <c r="B1442" s="13" t="s">
        <v>2440</v>
      </c>
      <c r="C1442" s="15">
        <v>150</v>
      </c>
      <c r="D1442" s="11" t="s">
        <v>2437</v>
      </c>
    </row>
    <row r="1443" spans="1:4" ht="18" x14ac:dyDescent="0.3">
      <c r="A1443" s="26" t="s">
        <v>3281</v>
      </c>
      <c r="B1443" s="26"/>
      <c r="C1443" s="26"/>
      <c r="D1443" s="26"/>
    </row>
    <row r="1444" spans="1:4" ht="15.6" x14ac:dyDescent="0.3">
      <c r="A1444" s="9" t="s">
        <v>940</v>
      </c>
      <c r="B1444" s="9" t="s">
        <v>3282</v>
      </c>
      <c r="C1444" s="23">
        <v>466.39</v>
      </c>
      <c r="D1444" s="24">
        <v>44750</v>
      </c>
    </row>
    <row r="1445" spans="1:4" ht="15.6" x14ac:dyDescent="0.3">
      <c r="A1445" s="9" t="s">
        <v>973</v>
      </c>
      <c r="B1445" s="9" t="s">
        <v>3283</v>
      </c>
      <c r="C1445" s="23">
        <v>673.77</v>
      </c>
      <c r="D1445" s="24">
        <v>44760</v>
      </c>
    </row>
    <row r="1446" spans="1:4" ht="15.6" x14ac:dyDescent="0.3">
      <c r="A1446" s="9" t="s">
        <v>940</v>
      </c>
      <c r="B1446" s="9" t="s">
        <v>3284</v>
      </c>
      <c r="C1446" s="23">
        <v>334.52</v>
      </c>
      <c r="D1446" s="24">
        <v>44760</v>
      </c>
    </row>
    <row r="1447" spans="1:4" ht="15.6" x14ac:dyDescent="0.3">
      <c r="A1447" s="9" t="s">
        <v>973</v>
      </c>
      <c r="B1447" s="9" t="s">
        <v>3285</v>
      </c>
      <c r="C1447" s="23">
        <v>1000</v>
      </c>
      <c r="D1447" s="24">
        <v>44771</v>
      </c>
    </row>
    <row r="1448" spans="1:4" ht="15.6" x14ac:dyDescent="0.3">
      <c r="A1448" s="9" t="s">
        <v>940</v>
      </c>
      <c r="B1448" s="9" t="s">
        <v>3286</v>
      </c>
      <c r="C1448" s="23">
        <v>4753.43</v>
      </c>
      <c r="D1448" s="24">
        <v>44796</v>
      </c>
    </row>
    <row r="1449" spans="1:4" ht="15.6" x14ac:dyDescent="0.3">
      <c r="A1449" s="9" t="s">
        <v>940</v>
      </c>
      <c r="B1449" s="9" t="s">
        <v>3287</v>
      </c>
      <c r="C1449" s="23">
        <v>85.74</v>
      </c>
      <c r="D1449" s="24">
        <v>44804</v>
      </c>
    </row>
    <row r="1450" spans="1:4" ht="31.2" x14ac:dyDescent="0.3">
      <c r="A1450" s="9" t="s">
        <v>935</v>
      </c>
      <c r="B1450" s="9" t="s">
        <v>3288</v>
      </c>
      <c r="C1450" s="23">
        <v>832</v>
      </c>
      <c r="D1450" s="24">
        <v>44805</v>
      </c>
    </row>
    <row r="1451" spans="1:4" ht="15.6" x14ac:dyDescent="0.3">
      <c r="A1451" s="9" t="s">
        <v>935</v>
      </c>
      <c r="B1451" s="9" t="s">
        <v>3289</v>
      </c>
      <c r="C1451" s="23">
        <v>3505.57</v>
      </c>
      <c r="D1451" s="24">
        <v>44805</v>
      </c>
    </row>
    <row r="1452" spans="1:4" ht="31.2" x14ac:dyDescent="0.3">
      <c r="A1452" s="9" t="s">
        <v>935</v>
      </c>
      <c r="B1452" s="9" t="s">
        <v>3290</v>
      </c>
      <c r="C1452" s="23">
        <v>1640</v>
      </c>
      <c r="D1452" s="24">
        <v>44805</v>
      </c>
    </row>
    <row r="1453" spans="1:4" ht="31.2" x14ac:dyDescent="0.3">
      <c r="A1453" s="9" t="s">
        <v>935</v>
      </c>
      <c r="B1453" s="9" t="s">
        <v>3291</v>
      </c>
      <c r="C1453" s="23">
        <v>3524.42</v>
      </c>
      <c r="D1453" s="24">
        <v>44805</v>
      </c>
    </row>
    <row r="1454" spans="1:4" ht="31.2" x14ac:dyDescent="0.3">
      <c r="A1454" s="9" t="s">
        <v>973</v>
      </c>
      <c r="B1454" s="9" t="s">
        <v>3292</v>
      </c>
      <c r="C1454" s="23">
        <v>1000</v>
      </c>
      <c r="D1454" s="24">
        <v>44806</v>
      </c>
    </row>
    <row r="1455" spans="1:4" ht="15.6" x14ac:dyDescent="0.3">
      <c r="A1455" s="9" t="s">
        <v>940</v>
      </c>
      <c r="B1455" s="9" t="s">
        <v>3293</v>
      </c>
      <c r="C1455" s="23">
        <v>1889.82</v>
      </c>
      <c r="D1455" s="24">
        <v>44810</v>
      </c>
    </row>
    <row r="1456" spans="1:4" ht="31.2" x14ac:dyDescent="0.3">
      <c r="A1456" s="9" t="s">
        <v>935</v>
      </c>
      <c r="B1456" s="9" t="s">
        <v>3294</v>
      </c>
      <c r="C1456" s="23">
        <v>7187</v>
      </c>
      <c r="D1456" s="24">
        <v>44810</v>
      </c>
    </row>
    <row r="1457" spans="1:4" ht="31.2" x14ac:dyDescent="0.3">
      <c r="A1457" s="9" t="s">
        <v>940</v>
      </c>
      <c r="B1457" s="9" t="s">
        <v>3295</v>
      </c>
      <c r="C1457" s="23">
        <v>431.2</v>
      </c>
      <c r="D1457" s="24">
        <v>44813</v>
      </c>
    </row>
    <row r="1458" spans="1:4" ht="31.2" x14ac:dyDescent="0.3">
      <c r="A1458" s="9" t="s">
        <v>940</v>
      </c>
      <c r="B1458" s="9" t="s">
        <v>3296</v>
      </c>
      <c r="C1458" s="23">
        <v>700</v>
      </c>
      <c r="D1458" s="24">
        <v>44819</v>
      </c>
    </row>
    <row r="1459" spans="1:4" ht="15.6" x14ac:dyDescent="0.3">
      <c r="A1459" s="9" t="s">
        <v>940</v>
      </c>
      <c r="B1459" s="9" t="s">
        <v>3297</v>
      </c>
      <c r="C1459" s="23">
        <v>130</v>
      </c>
      <c r="D1459" s="24">
        <v>44831</v>
      </c>
    </row>
    <row r="1460" spans="1:4" ht="15.6" x14ac:dyDescent="0.3">
      <c r="A1460" s="9" t="s">
        <v>940</v>
      </c>
      <c r="B1460" s="9" t="s">
        <v>3298</v>
      </c>
      <c r="C1460" s="23">
        <v>225.38</v>
      </c>
      <c r="D1460" s="24">
        <v>44839</v>
      </c>
    </row>
    <row r="1461" spans="1:4" ht="15.6" x14ac:dyDescent="0.3">
      <c r="A1461" s="9" t="s">
        <v>940</v>
      </c>
      <c r="B1461" s="9" t="s">
        <v>3299</v>
      </c>
      <c r="C1461" s="23">
        <v>2378.08</v>
      </c>
      <c r="D1461" s="24">
        <v>44839</v>
      </c>
    </row>
    <row r="1462" spans="1:4" ht="31.2" x14ac:dyDescent="0.3">
      <c r="A1462" s="9" t="s">
        <v>973</v>
      </c>
      <c r="B1462" s="9" t="s">
        <v>3300</v>
      </c>
      <c r="C1462" s="23">
        <v>2500</v>
      </c>
      <c r="D1462" s="24">
        <v>44847</v>
      </c>
    </row>
    <row r="1463" spans="1:4" ht="31.2" x14ac:dyDescent="0.3">
      <c r="A1463" s="9" t="s">
        <v>973</v>
      </c>
      <c r="B1463" s="9" t="s">
        <v>3301</v>
      </c>
      <c r="C1463" s="23">
        <v>1500</v>
      </c>
      <c r="D1463" s="24">
        <v>44847</v>
      </c>
    </row>
    <row r="1464" spans="1:4" ht="15.6" x14ac:dyDescent="0.3">
      <c r="A1464" s="9" t="s">
        <v>940</v>
      </c>
      <c r="B1464" s="9" t="s">
        <v>3302</v>
      </c>
      <c r="C1464" s="23">
        <v>65</v>
      </c>
      <c r="D1464" s="24">
        <v>44847</v>
      </c>
    </row>
    <row r="1465" spans="1:4" ht="15.6" x14ac:dyDescent="0.3">
      <c r="A1465" s="9" t="s">
        <v>973</v>
      </c>
      <c r="B1465" s="9" t="s">
        <v>3303</v>
      </c>
      <c r="C1465" s="23">
        <v>344.25</v>
      </c>
      <c r="D1465" s="24">
        <v>44852</v>
      </c>
    </row>
    <row r="1466" spans="1:4" ht="15.6" x14ac:dyDescent="0.3">
      <c r="A1466" s="9" t="s">
        <v>935</v>
      </c>
      <c r="B1466" s="9" t="s">
        <v>3304</v>
      </c>
      <c r="C1466" s="23">
        <v>1911</v>
      </c>
      <c r="D1466" s="25">
        <v>44860</v>
      </c>
    </row>
    <row r="1467" spans="1:4" ht="15.6" x14ac:dyDescent="0.3">
      <c r="A1467" s="9" t="s">
        <v>940</v>
      </c>
      <c r="B1467" s="9" t="s">
        <v>3305</v>
      </c>
      <c r="C1467" s="23" t="s">
        <v>3306</v>
      </c>
      <c r="D1467" s="25">
        <v>44862</v>
      </c>
    </row>
    <row r="1468" spans="1:4" ht="15.6" x14ac:dyDescent="0.3">
      <c r="A1468" s="9" t="s">
        <v>973</v>
      </c>
      <c r="B1468" s="9" t="s">
        <v>3307</v>
      </c>
      <c r="C1468" s="23">
        <v>362.29</v>
      </c>
      <c r="D1468" s="25">
        <v>44862</v>
      </c>
    </row>
    <row r="1469" spans="1:4" ht="15.6" x14ac:dyDescent="0.3">
      <c r="A1469" s="9" t="s">
        <v>940</v>
      </c>
      <c r="B1469" s="9" t="s">
        <v>3308</v>
      </c>
      <c r="C1469" s="23" t="s">
        <v>3309</v>
      </c>
      <c r="D1469" s="25">
        <v>44867</v>
      </c>
    </row>
    <row r="1470" spans="1:4" ht="15.6" x14ac:dyDescent="0.3">
      <c r="A1470" s="9" t="s">
        <v>940</v>
      </c>
      <c r="B1470" s="9" t="s">
        <v>3310</v>
      </c>
      <c r="C1470" s="23">
        <v>1431.06</v>
      </c>
      <c r="D1470" s="25">
        <v>44872</v>
      </c>
    </row>
    <row r="1471" spans="1:4" ht="15.6" x14ac:dyDescent="0.3">
      <c r="A1471" s="9" t="s">
        <v>973</v>
      </c>
      <c r="B1471" s="25" t="s">
        <v>3311</v>
      </c>
      <c r="C1471" s="23">
        <v>2950</v>
      </c>
      <c r="D1471" s="25">
        <v>44872</v>
      </c>
    </row>
    <row r="1472" spans="1:4" ht="15.6" x14ac:dyDescent="0.3">
      <c r="A1472" s="9" t="s">
        <v>973</v>
      </c>
      <c r="B1472" s="25" t="s">
        <v>3312</v>
      </c>
      <c r="C1472" s="23">
        <v>3100</v>
      </c>
      <c r="D1472" s="25">
        <v>44872</v>
      </c>
    </row>
    <row r="1473" spans="1:4" ht="15.6" x14ac:dyDescent="0.3">
      <c r="A1473" s="9" t="s">
        <v>940</v>
      </c>
      <c r="B1473" s="9" t="s">
        <v>3313</v>
      </c>
      <c r="C1473" s="23">
        <v>3973</v>
      </c>
      <c r="D1473" s="25">
        <v>44872</v>
      </c>
    </row>
    <row r="1474" spans="1:4" ht="15.6" x14ac:dyDescent="0.3">
      <c r="A1474" s="9" t="s">
        <v>940</v>
      </c>
      <c r="B1474" s="9" t="s">
        <v>3314</v>
      </c>
      <c r="C1474" s="23">
        <v>57.1</v>
      </c>
      <c r="D1474" s="25">
        <v>44876</v>
      </c>
    </row>
    <row r="1475" spans="1:4" ht="15.6" x14ac:dyDescent="0.3">
      <c r="A1475" s="9" t="s">
        <v>940</v>
      </c>
      <c r="B1475" s="9" t="s">
        <v>3315</v>
      </c>
      <c r="C1475" s="23">
        <v>4768.0600000000004</v>
      </c>
      <c r="D1475" s="25">
        <v>44886</v>
      </c>
    </row>
    <row r="1476" spans="1:4" ht="31.2" x14ac:dyDescent="0.3">
      <c r="A1476" s="9" t="s">
        <v>973</v>
      </c>
      <c r="B1476" s="9" t="s">
        <v>3316</v>
      </c>
      <c r="C1476" s="23">
        <v>29</v>
      </c>
      <c r="D1476" s="25">
        <v>44887</v>
      </c>
    </row>
    <row r="1477" spans="1:4" ht="15.6" x14ac:dyDescent="0.3">
      <c r="A1477" s="9" t="s">
        <v>973</v>
      </c>
      <c r="B1477" s="9" t="s">
        <v>3317</v>
      </c>
      <c r="C1477" s="23">
        <v>105</v>
      </c>
      <c r="D1477" s="25">
        <v>44888</v>
      </c>
    </row>
    <row r="1478" spans="1:4" ht="15.6" x14ac:dyDescent="0.3">
      <c r="A1478" s="9" t="s">
        <v>940</v>
      </c>
      <c r="B1478" s="9" t="s">
        <v>3318</v>
      </c>
      <c r="C1478" s="23">
        <v>485</v>
      </c>
      <c r="D1478" s="25">
        <v>44890</v>
      </c>
    </row>
    <row r="1479" spans="1:4" ht="15.6" x14ac:dyDescent="0.3">
      <c r="A1479" s="9" t="s">
        <v>973</v>
      </c>
      <c r="B1479" s="9" t="s">
        <v>3319</v>
      </c>
      <c r="C1479" s="23">
        <v>800</v>
      </c>
      <c r="D1479" s="25">
        <v>44890</v>
      </c>
    </row>
    <row r="1480" spans="1:4" ht="15.6" x14ac:dyDescent="0.3">
      <c r="A1480" s="9" t="s">
        <v>940</v>
      </c>
      <c r="B1480" s="9" t="s">
        <v>3320</v>
      </c>
      <c r="C1480" s="23">
        <v>183.61</v>
      </c>
      <c r="D1480" s="25">
        <v>44893</v>
      </c>
    </row>
    <row r="1481" spans="1:4" ht="15.6" x14ac:dyDescent="0.3">
      <c r="A1481" s="9" t="s">
        <v>940</v>
      </c>
      <c r="B1481" s="9" t="s">
        <v>3321</v>
      </c>
      <c r="C1481" s="23">
        <v>2744.49</v>
      </c>
      <c r="D1481" s="25">
        <v>44895</v>
      </c>
    </row>
    <row r="1482" spans="1:4" ht="15.6" x14ac:dyDescent="0.3">
      <c r="A1482" s="9" t="s">
        <v>940</v>
      </c>
      <c r="B1482" s="9" t="s">
        <v>3322</v>
      </c>
      <c r="C1482" s="23">
        <v>469.3</v>
      </c>
      <c r="D1482" s="25">
        <v>44895</v>
      </c>
    </row>
    <row r="1483" spans="1:4" ht="15.6" x14ac:dyDescent="0.3">
      <c r="A1483" s="9" t="s">
        <v>940</v>
      </c>
      <c r="B1483" s="9" t="s">
        <v>3323</v>
      </c>
      <c r="C1483" s="23">
        <v>1000</v>
      </c>
      <c r="D1483" s="25">
        <v>44895</v>
      </c>
    </row>
    <row r="1484" spans="1:4" ht="15.6" x14ac:dyDescent="0.3">
      <c r="A1484" s="9" t="s">
        <v>940</v>
      </c>
      <c r="B1484" s="9" t="s">
        <v>3324</v>
      </c>
      <c r="C1484" s="23">
        <v>1006.46</v>
      </c>
      <c r="D1484" s="25">
        <v>44900</v>
      </c>
    </row>
    <row r="1485" spans="1:4" ht="15.6" x14ac:dyDescent="0.3">
      <c r="A1485" s="9" t="s">
        <v>940</v>
      </c>
      <c r="B1485" s="9" t="s">
        <v>3325</v>
      </c>
      <c r="C1485" s="23">
        <v>1100</v>
      </c>
      <c r="D1485" s="25">
        <v>44900</v>
      </c>
    </row>
    <row r="1486" spans="1:4" ht="15.6" x14ac:dyDescent="0.3">
      <c r="A1486" s="9" t="s">
        <v>940</v>
      </c>
      <c r="B1486" s="9" t="s">
        <v>3326</v>
      </c>
      <c r="C1486" s="23">
        <v>2000</v>
      </c>
      <c r="D1486" s="25">
        <v>44902</v>
      </c>
    </row>
    <row r="1487" spans="1:4" ht="15.6" x14ac:dyDescent="0.3">
      <c r="A1487" s="9" t="s">
        <v>940</v>
      </c>
      <c r="B1487" s="9" t="s">
        <v>3327</v>
      </c>
      <c r="C1487" s="23">
        <v>549.9</v>
      </c>
      <c r="D1487" s="25">
        <v>44908</v>
      </c>
    </row>
    <row r="1488" spans="1:4" ht="15.6" x14ac:dyDescent="0.3">
      <c r="A1488" s="9" t="s">
        <v>940</v>
      </c>
      <c r="B1488" s="9" t="s">
        <v>3328</v>
      </c>
      <c r="C1488" s="23">
        <v>4915</v>
      </c>
      <c r="D1488" s="25">
        <v>44908</v>
      </c>
    </row>
    <row r="1489" spans="1:4" ht="15.6" x14ac:dyDescent="0.3">
      <c r="A1489" s="9" t="s">
        <v>940</v>
      </c>
      <c r="B1489" s="9" t="s">
        <v>3329</v>
      </c>
      <c r="C1489" s="23" t="s">
        <v>3330</v>
      </c>
      <c r="D1489" s="25">
        <v>44908</v>
      </c>
    </row>
    <row r="1490" spans="1:4" ht="15.6" x14ac:dyDescent="0.3">
      <c r="A1490" s="9" t="s">
        <v>940</v>
      </c>
      <c r="B1490" s="9" t="s">
        <v>3331</v>
      </c>
      <c r="C1490" s="23">
        <v>450</v>
      </c>
      <c r="D1490" s="25">
        <v>44908</v>
      </c>
    </row>
    <row r="1491" spans="1:4" ht="15.6" x14ac:dyDescent="0.3">
      <c r="A1491" s="9" t="s">
        <v>940</v>
      </c>
      <c r="B1491" s="9" t="s">
        <v>3332</v>
      </c>
      <c r="C1491" s="23">
        <v>4967.6000000000004</v>
      </c>
      <c r="D1491" s="25">
        <v>44908</v>
      </c>
    </row>
    <row r="1492" spans="1:4" ht="15.6" x14ac:dyDescent="0.3">
      <c r="A1492" s="9" t="s">
        <v>940</v>
      </c>
      <c r="B1492" s="9" t="s">
        <v>3333</v>
      </c>
      <c r="C1492" s="23">
        <v>5000</v>
      </c>
      <c r="D1492" s="25">
        <v>44908</v>
      </c>
    </row>
    <row r="1493" spans="1:4" ht="15.6" x14ac:dyDescent="0.3">
      <c r="A1493" s="9" t="s">
        <v>935</v>
      </c>
      <c r="B1493" s="9" t="s">
        <v>3334</v>
      </c>
      <c r="C1493" s="23">
        <v>25273</v>
      </c>
      <c r="D1493" s="25">
        <v>44908</v>
      </c>
    </row>
    <row r="1494" spans="1:4" ht="15.6" x14ac:dyDescent="0.3">
      <c r="A1494" s="9" t="s">
        <v>935</v>
      </c>
      <c r="B1494" s="9" t="s">
        <v>3335</v>
      </c>
      <c r="C1494" s="23" t="s">
        <v>3336</v>
      </c>
      <c r="D1494" s="25">
        <v>44908</v>
      </c>
    </row>
    <row r="1495" spans="1:4" ht="15.6" x14ac:dyDescent="0.3">
      <c r="A1495" s="9" t="s">
        <v>935</v>
      </c>
      <c r="B1495" s="9" t="s">
        <v>3337</v>
      </c>
      <c r="C1495" s="23">
        <v>2500</v>
      </c>
      <c r="D1495" s="25">
        <v>44908</v>
      </c>
    </row>
    <row r="1496" spans="1:4" ht="15.6" x14ac:dyDescent="0.3">
      <c r="A1496" s="9" t="s">
        <v>940</v>
      </c>
      <c r="B1496" s="9" t="s">
        <v>3338</v>
      </c>
      <c r="C1496" s="23">
        <v>2351.1999999999998</v>
      </c>
      <c r="D1496" s="25">
        <v>44908</v>
      </c>
    </row>
    <row r="1497" spans="1:4" ht="15.6" x14ac:dyDescent="0.3">
      <c r="A1497" s="9" t="s">
        <v>940</v>
      </c>
      <c r="B1497" s="9" t="s">
        <v>3339</v>
      </c>
      <c r="C1497" s="23">
        <v>500</v>
      </c>
      <c r="D1497" s="25">
        <v>44909</v>
      </c>
    </row>
    <row r="1498" spans="1:4" ht="15.6" x14ac:dyDescent="0.3">
      <c r="A1498" s="9" t="s">
        <v>940</v>
      </c>
      <c r="B1498" s="9" t="s">
        <v>3340</v>
      </c>
      <c r="C1498" s="23">
        <v>4724</v>
      </c>
      <c r="D1498" s="25">
        <v>44909</v>
      </c>
    </row>
    <row r="1499" spans="1:4" ht="15.6" x14ac:dyDescent="0.3">
      <c r="A1499" s="9" t="s">
        <v>940</v>
      </c>
      <c r="B1499" s="9" t="s">
        <v>3341</v>
      </c>
      <c r="C1499" s="23">
        <v>2175</v>
      </c>
      <c r="D1499" s="25">
        <v>44909</v>
      </c>
    </row>
    <row r="1500" spans="1:4" ht="31.2" x14ac:dyDescent="0.3">
      <c r="A1500" s="9" t="s">
        <v>940</v>
      </c>
      <c r="B1500" s="9" t="s">
        <v>3342</v>
      </c>
      <c r="C1500" s="23">
        <v>4183</v>
      </c>
      <c r="D1500" s="25">
        <v>44909</v>
      </c>
    </row>
    <row r="1501" spans="1:4" ht="31.2" x14ac:dyDescent="0.3">
      <c r="A1501" s="9" t="s">
        <v>940</v>
      </c>
      <c r="B1501" s="9" t="s">
        <v>3343</v>
      </c>
      <c r="C1501" s="23">
        <v>4190</v>
      </c>
      <c r="D1501" s="25">
        <v>44909</v>
      </c>
    </row>
    <row r="1502" spans="1:4" ht="31.2" x14ac:dyDescent="0.3">
      <c r="A1502" s="9" t="s">
        <v>940</v>
      </c>
      <c r="B1502" s="9" t="s">
        <v>3344</v>
      </c>
      <c r="C1502" s="23">
        <v>4985.6000000000004</v>
      </c>
      <c r="D1502" s="25">
        <v>44909</v>
      </c>
    </row>
    <row r="1503" spans="1:4" ht="15.6" x14ac:dyDescent="0.3">
      <c r="A1503" s="9" t="s">
        <v>940</v>
      </c>
      <c r="B1503" s="14" t="s">
        <v>3315</v>
      </c>
      <c r="C1503" s="23">
        <v>1513.14</v>
      </c>
      <c r="D1503" s="25">
        <v>44909</v>
      </c>
    </row>
    <row r="1504" spans="1:4" ht="15.6" x14ac:dyDescent="0.3">
      <c r="A1504" s="9" t="s">
        <v>940</v>
      </c>
      <c r="B1504" s="9" t="s">
        <v>3345</v>
      </c>
      <c r="C1504" s="23">
        <v>2000</v>
      </c>
      <c r="D1504" s="25">
        <v>44909</v>
      </c>
    </row>
    <row r="1505" spans="1:4" ht="15.6" x14ac:dyDescent="0.3">
      <c r="A1505" s="9" t="s">
        <v>940</v>
      </c>
      <c r="B1505" s="9" t="s">
        <v>3346</v>
      </c>
      <c r="C1505" s="23">
        <v>2500</v>
      </c>
      <c r="D1505" s="25">
        <v>44909</v>
      </c>
    </row>
    <row r="1506" spans="1:4" ht="15.6" x14ac:dyDescent="0.3">
      <c r="A1506" s="9" t="s">
        <v>940</v>
      </c>
      <c r="B1506" s="9" t="s">
        <v>3347</v>
      </c>
      <c r="C1506" s="23">
        <v>900</v>
      </c>
      <c r="D1506" s="25">
        <v>44909</v>
      </c>
    </row>
    <row r="1507" spans="1:4" ht="15.6" x14ac:dyDescent="0.3">
      <c r="A1507" s="9" t="s">
        <v>940</v>
      </c>
      <c r="B1507" s="9" t="s">
        <v>3348</v>
      </c>
      <c r="C1507" s="23">
        <v>260</v>
      </c>
      <c r="D1507" s="25">
        <v>44910</v>
      </c>
    </row>
    <row r="1508" spans="1:4" ht="15.6" x14ac:dyDescent="0.3">
      <c r="A1508" s="9" t="s">
        <v>940</v>
      </c>
      <c r="B1508" s="9" t="s">
        <v>3349</v>
      </c>
      <c r="C1508" s="23">
        <v>1560.24</v>
      </c>
      <c r="D1508" s="25">
        <v>44914</v>
      </c>
    </row>
    <row r="1509" spans="1:4" ht="15.6" x14ac:dyDescent="0.3">
      <c r="A1509" s="9" t="s">
        <v>940</v>
      </c>
      <c r="B1509" s="9" t="s">
        <v>3332</v>
      </c>
      <c r="C1509" s="23">
        <v>1926</v>
      </c>
      <c r="D1509" s="25">
        <v>44914</v>
      </c>
    </row>
    <row r="1510" spans="1:4" ht="31.2" x14ac:dyDescent="0.3">
      <c r="A1510" s="9" t="s">
        <v>940</v>
      </c>
      <c r="B1510" s="9" t="s">
        <v>3350</v>
      </c>
      <c r="C1510" s="23">
        <v>4000</v>
      </c>
      <c r="D1510" s="25">
        <v>44914</v>
      </c>
    </row>
    <row r="1511" spans="1:4" ht="15.6" x14ac:dyDescent="0.3">
      <c r="A1511" s="9" t="s">
        <v>940</v>
      </c>
      <c r="B1511" s="9" t="s">
        <v>3351</v>
      </c>
      <c r="C1511" s="23">
        <v>460.08</v>
      </c>
      <c r="D1511" s="25">
        <v>44914</v>
      </c>
    </row>
    <row r="1512" spans="1:4" ht="15.6" x14ac:dyDescent="0.3">
      <c r="A1512" s="9" t="s">
        <v>973</v>
      </c>
      <c r="B1512" s="9" t="s">
        <v>3352</v>
      </c>
      <c r="C1512" s="23">
        <v>105</v>
      </c>
      <c r="D1512" s="25">
        <v>44915</v>
      </c>
    </row>
    <row r="1513" spans="1:4" ht="15.6" x14ac:dyDescent="0.3">
      <c r="A1513" s="9" t="s">
        <v>940</v>
      </c>
      <c r="B1513" s="9" t="s">
        <v>3353</v>
      </c>
      <c r="C1513" s="23">
        <v>330.3</v>
      </c>
      <c r="D1513" s="25">
        <v>44915</v>
      </c>
    </row>
    <row r="1514" spans="1:4" ht="15.6" x14ac:dyDescent="0.3">
      <c r="A1514" s="9" t="s">
        <v>940</v>
      </c>
      <c r="B1514" s="9" t="s">
        <v>3354</v>
      </c>
      <c r="C1514" s="23">
        <v>1000</v>
      </c>
      <c r="D1514" s="25">
        <v>44915</v>
      </c>
    </row>
    <row r="1515" spans="1:4" ht="15.6" x14ac:dyDescent="0.3">
      <c r="A1515" s="9" t="s">
        <v>940</v>
      </c>
      <c r="B1515" s="9" t="s">
        <v>3355</v>
      </c>
      <c r="C1515" s="23">
        <v>300</v>
      </c>
      <c r="D1515" s="25">
        <v>44917</v>
      </c>
    </row>
    <row r="1516" spans="1:4" ht="15.6" x14ac:dyDescent="0.3">
      <c r="A1516" s="9" t="s">
        <v>940</v>
      </c>
      <c r="B1516" s="9" t="s">
        <v>3356</v>
      </c>
      <c r="C1516" s="23">
        <v>4925</v>
      </c>
      <c r="D1516" s="25">
        <v>44918</v>
      </c>
    </row>
    <row r="1517" spans="1:4" ht="15.6" x14ac:dyDescent="0.3">
      <c r="A1517" s="9" t="s">
        <v>973</v>
      </c>
      <c r="B1517" s="9" t="s">
        <v>3357</v>
      </c>
      <c r="C1517" s="23">
        <v>500</v>
      </c>
      <c r="D1517" s="25">
        <v>44923</v>
      </c>
    </row>
    <row r="1518" spans="1:4" ht="15.6" x14ac:dyDescent="0.3">
      <c r="A1518" s="9" t="s">
        <v>940</v>
      </c>
      <c r="B1518" s="9" t="s">
        <v>3358</v>
      </c>
      <c r="C1518" s="23">
        <v>1000</v>
      </c>
      <c r="D1518" s="25">
        <v>44923</v>
      </c>
    </row>
    <row r="1519" spans="1:4" ht="18" x14ac:dyDescent="0.3">
      <c r="A1519" s="26" t="s">
        <v>2441</v>
      </c>
      <c r="B1519" s="26"/>
      <c r="C1519" s="26"/>
      <c r="D1519" s="26"/>
    </row>
    <row r="1520" spans="1:4" ht="15.6" x14ac:dyDescent="0.3">
      <c r="A1520" s="9" t="s">
        <v>2442</v>
      </c>
      <c r="B1520" s="9" t="s">
        <v>2443</v>
      </c>
      <c r="C1520" s="17">
        <v>514.84</v>
      </c>
      <c r="D1520" s="9" t="s">
        <v>2444</v>
      </c>
    </row>
    <row r="1521" spans="1:4" ht="15.6" x14ac:dyDescent="0.3">
      <c r="A1521" s="5" t="s">
        <v>2445</v>
      </c>
      <c r="B1521" s="5" t="s">
        <v>2446</v>
      </c>
      <c r="C1521" s="17">
        <v>231.8</v>
      </c>
      <c r="D1521" s="14" t="s">
        <v>2447</v>
      </c>
    </row>
    <row r="1522" spans="1:4" ht="15.6" x14ac:dyDescent="0.3">
      <c r="A1522" s="11" t="s">
        <v>2448</v>
      </c>
      <c r="B1522" s="9" t="s">
        <v>2449</v>
      </c>
      <c r="C1522" s="17">
        <v>73.2</v>
      </c>
      <c r="D1522" s="11" t="s">
        <v>2450</v>
      </c>
    </row>
    <row r="1523" spans="1:4" ht="15.6" x14ac:dyDescent="0.3">
      <c r="A1523" s="9" t="s">
        <v>2451</v>
      </c>
      <c r="B1523" s="9" t="s">
        <v>2452</v>
      </c>
      <c r="C1523" s="17">
        <v>6170.76</v>
      </c>
      <c r="D1523" s="14" t="s">
        <v>2453</v>
      </c>
    </row>
    <row r="1524" spans="1:4" ht="15.6" x14ac:dyDescent="0.3">
      <c r="A1524" s="11" t="s">
        <v>2445</v>
      </c>
      <c r="B1524" s="11" t="s">
        <v>2454</v>
      </c>
      <c r="C1524" s="53">
        <v>1446.34</v>
      </c>
      <c r="D1524" s="11" t="s">
        <v>2455</v>
      </c>
    </row>
    <row r="1525" spans="1:4" ht="15.6" x14ac:dyDescent="0.3">
      <c r="A1525" s="11" t="s">
        <v>2456</v>
      </c>
      <c r="B1525" s="11" t="s">
        <v>2457</v>
      </c>
      <c r="C1525" s="53">
        <v>3602.39</v>
      </c>
      <c r="D1525" s="11" t="s">
        <v>2458</v>
      </c>
    </row>
    <row r="1526" spans="1:4" ht="15.6" x14ac:dyDescent="0.3">
      <c r="A1526" s="11" t="s">
        <v>2445</v>
      </c>
      <c r="B1526" s="11" t="s">
        <v>2459</v>
      </c>
      <c r="C1526" s="53">
        <v>121.06</v>
      </c>
      <c r="D1526" s="11" t="s">
        <v>2460</v>
      </c>
    </row>
    <row r="1527" spans="1:4" ht="15.6" x14ac:dyDescent="0.3">
      <c r="A1527" s="11" t="s">
        <v>2445</v>
      </c>
      <c r="B1527" s="11" t="s">
        <v>2461</v>
      </c>
      <c r="C1527" s="53">
        <v>337.45</v>
      </c>
      <c r="D1527" s="11" t="s">
        <v>2462</v>
      </c>
    </row>
    <row r="1528" spans="1:4" ht="15.6" x14ac:dyDescent="0.3">
      <c r="A1528" s="11" t="s">
        <v>2445</v>
      </c>
      <c r="B1528" s="11" t="s">
        <v>2463</v>
      </c>
      <c r="C1528" s="53">
        <v>852.21</v>
      </c>
      <c r="D1528" s="11" t="s">
        <v>2464</v>
      </c>
    </row>
    <row r="1529" spans="1:4" ht="15.6" x14ac:dyDescent="0.3">
      <c r="A1529" s="11" t="s">
        <v>2465</v>
      </c>
      <c r="B1529" s="11" t="s">
        <v>2466</v>
      </c>
      <c r="C1529" s="53">
        <v>200</v>
      </c>
      <c r="D1529" s="11" t="s">
        <v>2467</v>
      </c>
    </row>
    <row r="1530" spans="1:4" ht="15.6" x14ac:dyDescent="0.3">
      <c r="A1530" s="11" t="s">
        <v>2465</v>
      </c>
      <c r="B1530" s="11" t="s">
        <v>2468</v>
      </c>
      <c r="C1530" s="53">
        <v>3442.77</v>
      </c>
      <c r="D1530" s="11" t="s">
        <v>2469</v>
      </c>
    </row>
    <row r="1531" spans="1:4" ht="15.6" x14ac:dyDescent="0.3">
      <c r="A1531" s="11" t="s">
        <v>2445</v>
      </c>
      <c r="B1531" s="11" t="s">
        <v>2470</v>
      </c>
      <c r="C1531" s="53">
        <v>1342</v>
      </c>
      <c r="D1531" s="11" t="s">
        <v>2471</v>
      </c>
    </row>
    <row r="1532" spans="1:4" ht="15.6" x14ac:dyDescent="0.3">
      <c r="A1532" s="11" t="s">
        <v>2445</v>
      </c>
      <c r="B1532" s="11" t="s">
        <v>2472</v>
      </c>
      <c r="C1532" s="53">
        <v>567.29999999999995</v>
      </c>
      <c r="D1532" s="11" t="s">
        <v>2473</v>
      </c>
    </row>
    <row r="1533" spans="1:4" ht="15.6" x14ac:dyDescent="0.3">
      <c r="A1533" s="11" t="s">
        <v>2445</v>
      </c>
      <c r="B1533" s="11" t="s">
        <v>2474</v>
      </c>
      <c r="C1533" s="53">
        <v>457.41</v>
      </c>
      <c r="D1533" s="11" t="s">
        <v>2475</v>
      </c>
    </row>
    <row r="1534" spans="1:4" ht="15.6" x14ac:dyDescent="0.3">
      <c r="A1534" s="11" t="s">
        <v>2476</v>
      </c>
      <c r="B1534" s="11" t="s">
        <v>2477</v>
      </c>
      <c r="C1534" s="53">
        <v>146400</v>
      </c>
      <c r="D1534" s="11" t="s">
        <v>2478</v>
      </c>
    </row>
    <row r="1535" spans="1:4" ht="15.6" x14ac:dyDescent="0.3">
      <c r="A1535" s="11" t="s">
        <v>2479</v>
      </c>
      <c r="B1535" s="11" t="s">
        <v>2480</v>
      </c>
      <c r="C1535" s="53">
        <v>12029.2</v>
      </c>
      <c r="D1535" s="11" t="s">
        <v>2481</v>
      </c>
    </row>
    <row r="1536" spans="1:4" ht="15.6" x14ac:dyDescent="0.3">
      <c r="A1536" s="11" t="s">
        <v>2482</v>
      </c>
      <c r="B1536" s="11" t="s">
        <v>2483</v>
      </c>
      <c r="C1536" s="53">
        <v>1177.3399999999999</v>
      </c>
      <c r="D1536" s="11" t="s">
        <v>2484</v>
      </c>
    </row>
    <row r="1537" spans="1:4" ht="15.6" x14ac:dyDescent="0.3">
      <c r="A1537" s="11" t="s">
        <v>2482</v>
      </c>
      <c r="B1537" s="11" t="s">
        <v>2485</v>
      </c>
      <c r="C1537" s="53">
        <v>353.76</v>
      </c>
      <c r="D1537" s="11" t="s">
        <v>2486</v>
      </c>
    </row>
    <row r="1538" spans="1:4" ht="15.6" x14ac:dyDescent="0.3">
      <c r="A1538" s="11" t="s">
        <v>2482</v>
      </c>
      <c r="B1538" s="11" t="s">
        <v>2487</v>
      </c>
      <c r="C1538" s="53">
        <v>2826.44</v>
      </c>
      <c r="D1538" s="11" t="s">
        <v>2488</v>
      </c>
    </row>
    <row r="1539" spans="1:4" ht="15.6" x14ac:dyDescent="0.3">
      <c r="A1539" s="11" t="s">
        <v>2482</v>
      </c>
      <c r="B1539" s="11" t="s">
        <v>2489</v>
      </c>
      <c r="C1539" s="53">
        <v>2610.8000000000002</v>
      </c>
      <c r="D1539" s="11" t="s">
        <v>2490</v>
      </c>
    </row>
    <row r="1540" spans="1:4" ht="15.6" x14ac:dyDescent="0.3">
      <c r="A1540" s="11" t="s">
        <v>2445</v>
      </c>
      <c r="B1540" s="11" t="s">
        <v>2491</v>
      </c>
      <c r="C1540" s="53">
        <v>768.6</v>
      </c>
      <c r="D1540" s="11" t="s">
        <v>2492</v>
      </c>
    </row>
    <row r="1541" spans="1:4" ht="15.6" x14ac:dyDescent="0.3">
      <c r="A1541" s="11" t="s">
        <v>2445</v>
      </c>
      <c r="B1541" s="11" t="s">
        <v>2493</v>
      </c>
      <c r="C1541" s="53">
        <v>353.8</v>
      </c>
      <c r="D1541" s="11" t="s">
        <v>2494</v>
      </c>
    </row>
    <row r="1542" spans="1:4" ht="15.6" x14ac:dyDescent="0.3">
      <c r="A1542" s="11" t="s">
        <v>2445</v>
      </c>
      <c r="B1542" s="11" t="s">
        <v>2495</v>
      </c>
      <c r="C1542" s="53">
        <v>799.34</v>
      </c>
      <c r="D1542" s="11" t="s">
        <v>2496</v>
      </c>
    </row>
    <row r="1543" spans="1:4" ht="15.6" x14ac:dyDescent="0.3">
      <c r="A1543" s="11" t="s">
        <v>2445</v>
      </c>
      <c r="B1543" s="11" t="s">
        <v>2497</v>
      </c>
      <c r="C1543" s="53">
        <v>952.82</v>
      </c>
      <c r="D1543" s="11" t="s">
        <v>2498</v>
      </c>
    </row>
    <row r="1544" spans="1:4" ht="15.6" x14ac:dyDescent="0.3">
      <c r="A1544" s="11" t="s">
        <v>2499</v>
      </c>
      <c r="B1544" s="11" t="s">
        <v>2500</v>
      </c>
      <c r="C1544" s="53">
        <v>48013.61</v>
      </c>
      <c r="D1544" s="11" t="s">
        <v>2501</v>
      </c>
    </row>
    <row r="1545" spans="1:4" ht="15.6" x14ac:dyDescent="0.3">
      <c r="A1545" s="11" t="s">
        <v>2445</v>
      </c>
      <c r="B1545" s="11" t="s">
        <v>2461</v>
      </c>
      <c r="C1545" s="53">
        <v>585.6</v>
      </c>
      <c r="D1545" s="11" t="s">
        <v>2502</v>
      </c>
    </row>
    <row r="1546" spans="1:4" ht="15.6" x14ac:dyDescent="0.3">
      <c r="A1546" s="11" t="s">
        <v>2479</v>
      </c>
      <c r="B1546" s="11" t="s">
        <v>2503</v>
      </c>
      <c r="C1546" s="53">
        <v>2601.33</v>
      </c>
      <c r="D1546" s="11" t="s">
        <v>2504</v>
      </c>
    </row>
    <row r="1547" spans="1:4" ht="15.6" x14ac:dyDescent="0.3">
      <c r="A1547" s="11" t="s">
        <v>2479</v>
      </c>
      <c r="B1547" s="11" t="s">
        <v>2505</v>
      </c>
      <c r="C1547" s="53">
        <v>305</v>
      </c>
      <c r="D1547" s="11" t="s">
        <v>2506</v>
      </c>
    </row>
    <row r="1548" spans="1:4" ht="15.6" x14ac:dyDescent="0.3">
      <c r="A1548" s="11" t="s">
        <v>2507</v>
      </c>
      <c r="B1548" s="11" t="s">
        <v>2508</v>
      </c>
      <c r="C1548" s="53">
        <v>34120.42</v>
      </c>
      <c r="D1548" s="11" t="s">
        <v>2509</v>
      </c>
    </row>
    <row r="1549" spans="1:4" ht="15.6" x14ac:dyDescent="0.3">
      <c r="A1549" s="11" t="s">
        <v>2479</v>
      </c>
      <c r="B1549" s="11" t="s">
        <v>2510</v>
      </c>
      <c r="C1549" s="53">
        <v>427</v>
      </c>
      <c r="D1549" s="11" t="s">
        <v>2511</v>
      </c>
    </row>
    <row r="1550" spans="1:4" ht="15.6" x14ac:dyDescent="0.3">
      <c r="A1550" s="11" t="s">
        <v>2479</v>
      </c>
      <c r="B1550" s="11" t="s">
        <v>2512</v>
      </c>
      <c r="C1550" s="53">
        <v>342.88</v>
      </c>
      <c r="D1550" s="11" t="s">
        <v>2513</v>
      </c>
    </row>
    <row r="1551" spans="1:4" ht="15.6" x14ac:dyDescent="0.3">
      <c r="A1551" s="11" t="s">
        <v>2479</v>
      </c>
      <c r="B1551" s="11" t="s">
        <v>2514</v>
      </c>
      <c r="C1551" s="53">
        <v>784.32</v>
      </c>
      <c r="D1551" s="11" t="s">
        <v>2515</v>
      </c>
    </row>
    <row r="1552" spans="1:4" ht="15.6" x14ac:dyDescent="0.3">
      <c r="A1552" s="11" t="s">
        <v>2479</v>
      </c>
      <c r="B1552" s="11" t="s">
        <v>2516</v>
      </c>
      <c r="C1552" s="53">
        <v>473.79</v>
      </c>
      <c r="D1552" s="11" t="s">
        <v>2517</v>
      </c>
    </row>
    <row r="1553" spans="1:4" ht="15.6" x14ac:dyDescent="0.3">
      <c r="A1553" s="11" t="s">
        <v>2518</v>
      </c>
      <c r="B1553" s="11" t="s">
        <v>2519</v>
      </c>
      <c r="C1553" s="53">
        <v>2260.9</v>
      </c>
      <c r="D1553" s="11" t="s">
        <v>2520</v>
      </c>
    </row>
    <row r="1554" spans="1:4" ht="15.6" x14ac:dyDescent="0.3">
      <c r="A1554" s="11" t="s">
        <v>2445</v>
      </c>
      <c r="B1554" s="11" t="s">
        <v>2521</v>
      </c>
      <c r="C1554" s="53">
        <v>474.58</v>
      </c>
      <c r="D1554" s="11" t="s">
        <v>2522</v>
      </c>
    </row>
    <row r="1555" spans="1:4" ht="15.6" x14ac:dyDescent="0.3">
      <c r="A1555" s="11" t="s">
        <v>2482</v>
      </c>
      <c r="B1555" s="11" t="s">
        <v>2523</v>
      </c>
      <c r="C1555" s="53">
        <v>646.6</v>
      </c>
      <c r="D1555" s="11" t="s">
        <v>2524</v>
      </c>
    </row>
    <row r="1556" spans="1:4" ht="15.6" x14ac:dyDescent="0.3">
      <c r="A1556" s="11" t="s">
        <v>2445</v>
      </c>
      <c r="B1556" s="11" t="s">
        <v>2525</v>
      </c>
      <c r="C1556" s="53">
        <v>277.73</v>
      </c>
      <c r="D1556" s="11" t="s">
        <v>2526</v>
      </c>
    </row>
    <row r="1557" spans="1:4" ht="15.6" x14ac:dyDescent="0.3">
      <c r="A1557" s="11" t="s">
        <v>2445</v>
      </c>
      <c r="B1557" s="11" t="s">
        <v>2527</v>
      </c>
      <c r="C1557" s="53">
        <v>2602.2600000000002</v>
      </c>
      <c r="D1557" s="11" t="s">
        <v>2528</v>
      </c>
    </row>
    <row r="1558" spans="1:4" ht="15.6" x14ac:dyDescent="0.3">
      <c r="A1558" s="11" t="s">
        <v>2482</v>
      </c>
      <c r="B1558" s="11" t="s">
        <v>2529</v>
      </c>
      <c r="C1558" s="53">
        <v>2196</v>
      </c>
      <c r="D1558" s="11" t="s">
        <v>2530</v>
      </c>
    </row>
    <row r="1559" spans="1:4" ht="15.6" x14ac:dyDescent="0.3">
      <c r="A1559" s="11" t="s">
        <v>2445</v>
      </c>
      <c r="B1559" s="11" t="s">
        <v>2531</v>
      </c>
      <c r="C1559" s="53">
        <v>2319.75</v>
      </c>
      <c r="D1559" s="11" t="s">
        <v>2532</v>
      </c>
    </row>
    <row r="1560" spans="1:4" ht="15.6" x14ac:dyDescent="0.3">
      <c r="A1560" s="11" t="s">
        <v>2445</v>
      </c>
      <c r="B1560" s="11" t="s">
        <v>2533</v>
      </c>
      <c r="C1560" s="53">
        <v>4593.3</v>
      </c>
      <c r="D1560" s="11" t="s">
        <v>2534</v>
      </c>
    </row>
    <row r="1561" spans="1:4" ht="15.6" x14ac:dyDescent="0.3">
      <c r="A1561" s="11" t="s">
        <v>2535</v>
      </c>
      <c r="B1561" s="11" t="s">
        <v>2536</v>
      </c>
      <c r="C1561" s="53">
        <v>73132.52</v>
      </c>
      <c r="D1561" s="11" t="s">
        <v>2537</v>
      </c>
    </row>
    <row r="1562" spans="1:4" ht="15.6" x14ac:dyDescent="0.3">
      <c r="A1562" s="11" t="s">
        <v>2445</v>
      </c>
      <c r="B1562" s="11" t="s">
        <v>2538</v>
      </c>
      <c r="C1562" s="53">
        <v>364.35</v>
      </c>
      <c r="D1562" s="11" t="s">
        <v>2539</v>
      </c>
    </row>
    <row r="1563" spans="1:4" ht="15.6" x14ac:dyDescent="0.3">
      <c r="A1563" s="11" t="s">
        <v>2445</v>
      </c>
      <c r="B1563" s="11" t="s">
        <v>2540</v>
      </c>
      <c r="C1563" s="53">
        <v>2144.54</v>
      </c>
      <c r="D1563" s="11" t="s">
        <v>2541</v>
      </c>
    </row>
    <row r="1564" spans="1:4" ht="15.6" x14ac:dyDescent="0.3">
      <c r="A1564" s="11" t="s">
        <v>2482</v>
      </c>
      <c r="B1564" s="11" t="s">
        <v>2542</v>
      </c>
      <c r="C1564" s="53">
        <v>404.55</v>
      </c>
      <c r="D1564" s="11" t="s">
        <v>2543</v>
      </c>
    </row>
    <row r="1565" spans="1:4" ht="15.6" x14ac:dyDescent="0.3">
      <c r="A1565" s="11" t="s">
        <v>2465</v>
      </c>
      <c r="B1565" s="11" t="s">
        <v>2544</v>
      </c>
      <c r="C1565" s="53">
        <v>73.2</v>
      </c>
      <c r="D1565" s="11" t="s">
        <v>2545</v>
      </c>
    </row>
    <row r="1566" spans="1:4" ht="15.6" x14ac:dyDescent="0.3">
      <c r="A1566" s="11" t="s">
        <v>2445</v>
      </c>
      <c r="B1566" s="11" t="s">
        <v>2546</v>
      </c>
      <c r="C1566" s="53">
        <v>1006.62</v>
      </c>
      <c r="D1566" s="11" t="s">
        <v>2547</v>
      </c>
    </row>
    <row r="1567" spans="1:4" ht="15.6" x14ac:dyDescent="0.3">
      <c r="A1567" s="11" t="s">
        <v>2456</v>
      </c>
      <c r="B1567" s="11" t="s">
        <v>2548</v>
      </c>
      <c r="C1567" s="53">
        <v>170.8</v>
      </c>
      <c r="D1567" s="11" t="s">
        <v>2549</v>
      </c>
    </row>
    <row r="1568" spans="1:4" ht="15.6" x14ac:dyDescent="0.3">
      <c r="A1568" s="11" t="s">
        <v>2550</v>
      </c>
      <c r="B1568" s="11" t="s">
        <v>2551</v>
      </c>
      <c r="C1568" s="53">
        <v>1004.6</v>
      </c>
      <c r="D1568" s="11" t="s">
        <v>2552</v>
      </c>
    </row>
    <row r="1569" spans="1:4" ht="15.6" x14ac:dyDescent="0.3">
      <c r="A1569" s="11" t="s">
        <v>2482</v>
      </c>
      <c r="B1569" s="11" t="s">
        <v>2553</v>
      </c>
      <c r="C1569" s="53">
        <v>1814.04</v>
      </c>
      <c r="D1569" s="11" t="s">
        <v>2554</v>
      </c>
    </row>
    <row r="1570" spans="1:4" ht="15.6" x14ac:dyDescent="0.3">
      <c r="A1570" s="11" t="s">
        <v>2555</v>
      </c>
      <c r="B1570" s="11" t="s">
        <v>2556</v>
      </c>
      <c r="C1570" s="53">
        <v>2128.8000000000002</v>
      </c>
      <c r="D1570" s="11" t="s">
        <v>2557</v>
      </c>
    </row>
    <row r="1571" spans="1:4" ht="15.6" x14ac:dyDescent="0.3">
      <c r="A1571" s="11" t="s">
        <v>2558</v>
      </c>
      <c r="B1571" s="11" t="s">
        <v>2559</v>
      </c>
      <c r="C1571" s="53">
        <v>726.54</v>
      </c>
      <c r="D1571" s="11" t="s">
        <v>2560</v>
      </c>
    </row>
    <row r="1572" spans="1:4" ht="15.6" x14ac:dyDescent="0.3">
      <c r="A1572" s="11" t="s">
        <v>2558</v>
      </c>
      <c r="B1572" s="11" t="s">
        <v>2561</v>
      </c>
      <c r="C1572" s="53">
        <v>1196.96</v>
      </c>
      <c r="D1572" s="11" t="s">
        <v>2562</v>
      </c>
    </row>
    <row r="1573" spans="1:4" ht="15.6" x14ac:dyDescent="0.3">
      <c r="A1573" s="11" t="s">
        <v>2445</v>
      </c>
      <c r="B1573" s="11" t="s">
        <v>2452</v>
      </c>
      <c r="C1573" s="53">
        <v>8562.57</v>
      </c>
      <c r="D1573" s="11" t="s">
        <v>2563</v>
      </c>
    </row>
    <row r="1574" spans="1:4" ht="15.6" x14ac:dyDescent="0.3">
      <c r="A1574" s="11" t="s">
        <v>2445</v>
      </c>
      <c r="B1574" s="11" t="s">
        <v>2564</v>
      </c>
      <c r="C1574" s="53">
        <v>1342</v>
      </c>
      <c r="D1574" s="11" t="s">
        <v>2565</v>
      </c>
    </row>
    <row r="1575" spans="1:4" ht="15.6" x14ac:dyDescent="0.3">
      <c r="A1575" s="11" t="s">
        <v>2566</v>
      </c>
      <c r="B1575" s="11" t="s">
        <v>2567</v>
      </c>
      <c r="C1575" s="53">
        <v>21899</v>
      </c>
      <c r="D1575" s="11" t="s">
        <v>2568</v>
      </c>
    </row>
    <row r="1576" spans="1:4" ht="15.6" x14ac:dyDescent="0.3">
      <c r="A1576" s="11" t="s">
        <v>2569</v>
      </c>
      <c r="B1576" s="11" t="s">
        <v>2570</v>
      </c>
      <c r="C1576" s="53">
        <v>7094.6</v>
      </c>
      <c r="D1576" s="11" t="s">
        <v>2571</v>
      </c>
    </row>
    <row r="1577" spans="1:4" ht="15.6" x14ac:dyDescent="0.3">
      <c r="A1577" s="11" t="s">
        <v>2445</v>
      </c>
      <c r="B1577" s="11" t="s">
        <v>2572</v>
      </c>
      <c r="C1577" s="53">
        <v>13237</v>
      </c>
      <c r="D1577" s="11" t="s">
        <v>2573</v>
      </c>
    </row>
    <row r="1578" spans="1:4" ht="15.6" x14ac:dyDescent="0.3">
      <c r="A1578" s="11" t="s">
        <v>2445</v>
      </c>
      <c r="B1578" s="11" t="s">
        <v>2574</v>
      </c>
      <c r="C1578" s="53">
        <v>3750.26</v>
      </c>
      <c r="D1578" s="11" t="s">
        <v>2575</v>
      </c>
    </row>
    <row r="1579" spans="1:4" ht="15.6" x14ac:dyDescent="0.3">
      <c r="A1579" s="11" t="s">
        <v>2555</v>
      </c>
      <c r="B1579" s="11" t="s">
        <v>2576</v>
      </c>
      <c r="C1579" s="53">
        <v>1967.64</v>
      </c>
      <c r="D1579" s="11" t="s">
        <v>2577</v>
      </c>
    </row>
    <row r="1580" spans="1:4" ht="15.6" x14ac:dyDescent="0.3">
      <c r="A1580" s="11" t="s">
        <v>2558</v>
      </c>
      <c r="B1580" s="11" t="s">
        <v>2578</v>
      </c>
      <c r="C1580" s="53">
        <v>3558.6</v>
      </c>
      <c r="D1580" s="11" t="s">
        <v>2579</v>
      </c>
    </row>
    <row r="1581" spans="1:4" ht="15.6" x14ac:dyDescent="0.3">
      <c r="A1581" s="11" t="s">
        <v>2465</v>
      </c>
      <c r="B1581" s="11" t="s">
        <v>2580</v>
      </c>
      <c r="C1581" s="53">
        <v>6100</v>
      </c>
      <c r="D1581" s="11" t="s">
        <v>2581</v>
      </c>
    </row>
    <row r="1582" spans="1:4" ht="15.6" x14ac:dyDescent="0.3">
      <c r="A1582" s="11" t="s">
        <v>2445</v>
      </c>
      <c r="B1582" s="11" t="s">
        <v>2582</v>
      </c>
      <c r="C1582" s="53">
        <v>341.6</v>
      </c>
      <c r="D1582" s="11" t="s">
        <v>2583</v>
      </c>
    </row>
    <row r="1583" spans="1:4" ht="15.6" x14ac:dyDescent="0.3">
      <c r="A1583" s="11" t="s">
        <v>2445</v>
      </c>
      <c r="B1583" s="11" t="s">
        <v>2584</v>
      </c>
      <c r="C1583" s="53">
        <v>3294</v>
      </c>
      <c r="D1583" s="11" t="s">
        <v>2585</v>
      </c>
    </row>
    <row r="1584" spans="1:4" ht="15.6" x14ac:dyDescent="0.3">
      <c r="A1584" s="11" t="s">
        <v>2555</v>
      </c>
      <c r="B1584" s="11" t="s">
        <v>2586</v>
      </c>
      <c r="C1584" s="53">
        <v>575.35</v>
      </c>
      <c r="D1584" s="11" t="s">
        <v>2587</v>
      </c>
    </row>
    <row r="1585" spans="1:4" ht="15.6" x14ac:dyDescent="0.3">
      <c r="A1585" s="11" t="s">
        <v>2445</v>
      </c>
      <c r="B1585" s="11" t="s">
        <v>2588</v>
      </c>
      <c r="C1585" s="53">
        <v>3172</v>
      </c>
      <c r="D1585" s="11" t="s">
        <v>2589</v>
      </c>
    </row>
    <row r="1586" spans="1:4" ht="15.6" x14ac:dyDescent="0.3">
      <c r="A1586" s="11" t="s">
        <v>2445</v>
      </c>
      <c r="B1586" s="11" t="s">
        <v>2590</v>
      </c>
      <c r="C1586" s="53">
        <v>1049.18</v>
      </c>
      <c r="D1586" s="11" t="s">
        <v>2591</v>
      </c>
    </row>
    <row r="1587" spans="1:4" ht="15.6" x14ac:dyDescent="0.3">
      <c r="A1587" s="11" t="s">
        <v>2465</v>
      </c>
      <c r="B1587" s="11" t="s">
        <v>2592</v>
      </c>
      <c r="C1587" s="53">
        <v>4261.21</v>
      </c>
      <c r="D1587" s="11" t="s">
        <v>2593</v>
      </c>
    </row>
    <row r="1588" spans="1:4" ht="15.6" x14ac:dyDescent="0.3">
      <c r="A1588" s="11" t="s">
        <v>2445</v>
      </c>
      <c r="B1588" s="11" t="s">
        <v>2594</v>
      </c>
      <c r="C1588" s="53">
        <v>399.67</v>
      </c>
      <c r="D1588" s="11" t="s">
        <v>2595</v>
      </c>
    </row>
    <row r="1589" spans="1:4" ht="15.6" x14ac:dyDescent="0.3">
      <c r="A1589" s="11" t="s">
        <v>2445</v>
      </c>
      <c r="B1589" s="11" t="s">
        <v>2596</v>
      </c>
      <c r="C1589" s="53">
        <v>149.07</v>
      </c>
      <c r="D1589" s="11" t="s">
        <v>2597</v>
      </c>
    </row>
    <row r="1590" spans="1:4" ht="15.6" x14ac:dyDescent="0.3">
      <c r="A1590" s="11" t="s">
        <v>2445</v>
      </c>
      <c r="B1590" s="11" t="s">
        <v>2598</v>
      </c>
      <c r="C1590" s="53">
        <v>339.2</v>
      </c>
      <c r="D1590" s="11" t="s">
        <v>2599</v>
      </c>
    </row>
    <row r="1591" spans="1:4" ht="15.6" x14ac:dyDescent="0.3">
      <c r="A1591" s="11" t="s">
        <v>2445</v>
      </c>
      <c r="B1591" s="11" t="s">
        <v>2600</v>
      </c>
      <c r="C1591" s="53">
        <v>213.13</v>
      </c>
      <c r="D1591" s="11" t="s">
        <v>2601</v>
      </c>
    </row>
    <row r="1592" spans="1:4" ht="15.6" x14ac:dyDescent="0.3">
      <c r="A1592" s="11" t="s">
        <v>2445</v>
      </c>
      <c r="B1592" s="11" t="s">
        <v>2602</v>
      </c>
      <c r="C1592" s="53">
        <v>1068.72</v>
      </c>
      <c r="D1592" s="11" t="s">
        <v>2603</v>
      </c>
    </row>
    <row r="1593" spans="1:4" ht="15.6" x14ac:dyDescent="0.3">
      <c r="A1593" s="11" t="s">
        <v>2445</v>
      </c>
      <c r="B1593" s="11" t="s">
        <v>2604</v>
      </c>
      <c r="C1593" s="53">
        <v>3226.55</v>
      </c>
      <c r="D1593" s="11" t="s">
        <v>2605</v>
      </c>
    </row>
    <row r="1594" spans="1:4" ht="15.6" x14ac:dyDescent="0.3">
      <c r="A1594" s="11" t="s">
        <v>2445</v>
      </c>
      <c r="B1594" s="11" t="s">
        <v>2606</v>
      </c>
      <c r="C1594" s="53">
        <v>1071</v>
      </c>
      <c r="D1594" s="11" t="s">
        <v>2607</v>
      </c>
    </row>
    <row r="1595" spans="1:4" ht="15.6" x14ac:dyDescent="0.3">
      <c r="A1595" s="11" t="s">
        <v>2445</v>
      </c>
      <c r="B1595" s="11" t="s">
        <v>2608</v>
      </c>
      <c r="C1595" s="53">
        <v>346.96</v>
      </c>
      <c r="D1595" s="11" t="s">
        <v>2609</v>
      </c>
    </row>
    <row r="1596" spans="1:4" ht="15.6" x14ac:dyDescent="0.3">
      <c r="A1596" s="11" t="s">
        <v>2476</v>
      </c>
      <c r="B1596" s="11" t="s">
        <v>2610</v>
      </c>
      <c r="C1596" s="53">
        <v>366000</v>
      </c>
      <c r="D1596" s="11" t="s">
        <v>2611</v>
      </c>
    </row>
    <row r="1597" spans="1:4" ht="15.6" x14ac:dyDescent="0.3">
      <c r="A1597" s="11" t="s">
        <v>2445</v>
      </c>
      <c r="B1597" s="11" t="s">
        <v>2612</v>
      </c>
      <c r="C1597" s="53">
        <v>1427.4</v>
      </c>
      <c r="D1597" s="11" t="s">
        <v>2613</v>
      </c>
    </row>
    <row r="1598" spans="1:4" ht="15.6" x14ac:dyDescent="0.3">
      <c r="A1598" s="11" t="s">
        <v>2445</v>
      </c>
      <c r="B1598" s="11" t="s">
        <v>2614</v>
      </c>
      <c r="C1598" s="53">
        <v>365.39</v>
      </c>
      <c r="D1598" s="11" t="s">
        <v>2615</v>
      </c>
    </row>
    <row r="1599" spans="1:4" ht="15.6" x14ac:dyDescent="0.3">
      <c r="A1599" s="11" t="s">
        <v>2616</v>
      </c>
      <c r="B1599" s="11" t="s">
        <v>2617</v>
      </c>
      <c r="C1599" s="53">
        <v>475.8</v>
      </c>
      <c r="D1599" s="11" t="s">
        <v>2618</v>
      </c>
    </row>
    <row r="1600" spans="1:4" ht="15.6" x14ac:dyDescent="0.3">
      <c r="A1600" s="11" t="s">
        <v>2445</v>
      </c>
      <c r="B1600" s="11" t="s">
        <v>2619</v>
      </c>
      <c r="C1600" s="53">
        <v>1786.08</v>
      </c>
      <c r="D1600" s="11" t="s">
        <v>2620</v>
      </c>
    </row>
    <row r="1601" spans="1:4" ht="15.6" x14ac:dyDescent="0.3">
      <c r="A1601" s="11" t="s">
        <v>2445</v>
      </c>
      <c r="B1601" s="11" t="s">
        <v>2621</v>
      </c>
      <c r="C1601" s="53">
        <v>1026.8800000000001</v>
      </c>
      <c r="D1601" s="11" t="s">
        <v>2622</v>
      </c>
    </row>
    <row r="1602" spans="1:4" ht="15.6" x14ac:dyDescent="0.3">
      <c r="A1602" s="11" t="s">
        <v>2445</v>
      </c>
      <c r="B1602" s="11" t="s">
        <v>2623</v>
      </c>
      <c r="C1602" s="53">
        <v>408.27</v>
      </c>
      <c r="D1602" s="11" t="s">
        <v>2624</v>
      </c>
    </row>
    <row r="1603" spans="1:4" ht="15.6" x14ac:dyDescent="0.3">
      <c r="A1603" s="11" t="s">
        <v>2625</v>
      </c>
      <c r="B1603" s="11" t="s">
        <v>2626</v>
      </c>
      <c r="C1603" s="53">
        <v>1065.67</v>
      </c>
      <c r="D1603" s="11" t="s">
        <v>2627</v>
      </c>
    </row>
    <row r="1604" spans="1:4" ht="15.6" x14ac:dyDescent="0.3">
      <c r="A1604" s="11" t="s">
        <v>2550</v>
      </c>
      <c r="B1604" s="11" t="s">
        <v>2628</v>
      </c>
      <c r="C1604" s="53">
        <v>3393.1</v>
      </c>
      <c r="D1604" s="11" t="s">
        <v>2629</v>
      </c>
    </row>
    <row r="1605" spans="1:4" ht="15.6" x14ac:dyDescent="0.3">
      <c r="A1605" s="11" t="s">
        <v>2445</v>
      </c>
      <c r="B1605" s="11" t="s">
        <v>2452</v>
      </c>
      <c r="C1605" s="53">
        <v>6481.25</v>
      </c>
      <c r="D1605" s="11" t="s">
        <v>2630</v>
      </c>
    </row>
    <row r="1606" spans="1:4" ht="15.6" x14ac:dyDescent="0.3">
      <c r="A1606" s="11" t="s">
        <v>2445</v>
      </c>
      <c r="B1606" s="11" t="s">
        <v>2631</v>
      </c>
      <c r="C1606" s="53">
        <v>878</v>
      </c>
      <c r="D1606" s="11" t="s">
        <v>2632</v>
      </c>
    </row>
    <row r="1607" spans="1:4" ht="15.6" x14ac:dyDescent="0.3">
      <c r="A1607" s="11" t="s">
        <v>2445</v>
      </c>
      <c r="B1607" s="11" t="s">
        <v>2633</v>
      </c>
      <c r="C1607" s="53">
        <v>1370.67</v>
      </c>
      <c r="D1607" s="11" t="s">
        <v>2634</v>
      </c>
    </row>
    <row r="1608" spans="1:4" ht="15.6" x14ac:dyDescent="0.3">
      <c r="A1608" s="11" t="s">
        <v>2445</v>
      </c>
      <c r="B1608" s="11" t="s">
        <v>2635</v>
      </c>
      <c r="C1608" s="53">
        <v>77</v>
      </c>
      <c r="D1608" s="11" t="s">
        <v>2636</v>
      </c>
    </row>
    <row r="1609" spans="1:4" ht="15.6" x14ac:dyDescent="0.3">
      <c r="A1609" s="11" t="s">
        <v>2558</v>
      </c>
      <c r="B1609" s="11" t="s">
        <v>2637</v>
      </c>
      <c r="C1609" s="53">
        <v>305</v>
      </c>
      <c r="D1609" s="11" t="s">
        <v>2638</v>
      </c>
    </row>
    <row r="1610" spans="1:4" ht="15.6" x14ac:dyDescent="0.3">
      <c r="A1610" s="11" t="s">
        <v>2569</v>
      </c>
      <c r="B1610" s="11" t="s">
        <v>2639</v>
      </c>
      <c r="C1610" s="53">
        <v>21600.41</v>
      </c>
      <c r="D1610" s="11" t="s">
        <v>2640</v>
      </c>
    </row>
    <row r="1611" spans="1:4" ht="15.6" x14ac:dyDescent="0.3">
      <c r="A1611" s="11" t="s">
        <v>2641</v>
      </c>
      <c r="B1611" s="11" t="s">
        <v>2642</v>
      </c>
      <c r="C1611" s="53">
        <v>5734</v>
      </c>
      <c r="D1611" s="11" t="s">
        <v>2643</v>
      </c>
    </row>
    <row r="1612" spans="1:4" ht="15.6" x14ac:dyDescent="0.3">
      <c r="A1612" s="11" t="s">
        <v>2445</v>
      </c>
      <c r="B1612" s="11" t="s">
        <v>2644</v>
      </c>
      <c r="C1612" s="53">
        <v>5762.47</v>
      </c>
      <c r="D1612" s="11" t="s">
        <v>2645</v>
      </c>
    </row>
    <row r="1613" spans="1:4" ht="15.6" x14ac:dyDescent="0.3">
      <c r="A1613" s="11" t="s">
        <v>2558</v>
      </c>
      <c r="B1613" s="11" t="s">
        <v>2646</v>
      </c>
      <c r="C1613" s="53">
        <v>91.5</v>
      </c>
      <c r="D1613" s="11" t="s">
        <v>2647</v>
      </c>
    </row>
    <row r="1614" spans="1:4" ht="15.6" x14ac:dyDescent="0.3">
      <c r="A1614" s="11" t="s">
        <v>2445</v>
      </c>
      <c r="B1614" s="11" t="s">
        <v>2648</v>
      </c>
      <c r="C1614" s="53">
        <v>3022.6</v>
      </c>
      <c r="D1614" s="11" t="s">
        <v>2649</v>
      </c>
    </row>
    <row r="1615" spans="1:4" ht="15.6" x14ac:dyDescent="0.3">
      <c r="A1615" s="11" t="s">
        <v>2445</v>
      </c>
      <c r="B1615" s="11" t="s">
        <v>2650</v>
      </c>
      <c r="C1615" s="53">
        <v>2170</v>
      </c>
      <c r="D1615" s="11" t="s">
        <v>2651</v>
      </c>
    </row>
    <row r="1616" spans="1:4" ht="15.6" x14ac:dyDescent="0.3">
      <c r="A1616" s="11" t="s">
        <v>2445</v>
      </c>
      <c r="B1616" s="11" t="s">
        <v>2652</v>
      </c>
      <c r="C1616" s="53">
        <v>5200</v>
      </c>
      <c r="D1616" s="11" t="s">
        <v>2653</v>
      </c>
    </row>
    <row r="1617" spans="1:4" ht="18" x14ac:dyDescent="0.3">
      <c r="A1617" s="26" t="s">
        <v>2800</v>
      </c>
      <c r="B1617" s="26"/>
      <c r="C1617" s="26"/>
      <c r="D1617" s="26"/>
    </row>
    <row r="1618" spans="1:4" ht="15.6" x14ac:dyDescent="0.3">
      <c r="A1618" s="11" t="s">
        <v>2654</v>
      </c>
      <c r="B1618" s="11" t="s">
        <v>2655</v>
      </c>
      <c r="C1618" s="54">
        <v>1500</v>
      </c>
      <c r="D1618" s="11" t="s">
        <v>2723</v>
      </c>
    </row>
    <row r="1619" spans="1:4" ht="15.6" x14ac:dyDescent="0.3">
      <c r="A1619" s="11" t="s">
        <v>2656</v>
      </c>
      <c r="B1619" s="11" t="s">
        <v>2657</v>
      </c>
      <c r="C1619" s="54">
        <v>225</v>
      </c>
      <c r="D1619" s="11" t="s">
        <v>2724</v>
      </c>
    </row>
    <row r="1620" spans="1:4" ht="15.6" x14ac:dyDescent="0.3">
      <c r="A1620" s="11" t="s">
        <v>2656</v>
      </c>
      <c r="B1620" s="11" t="s">
        <v>2658</v>
      </c>
      <c r="C1620" s="54">
        <v>259.2</v>
      </c>
      <c r="D1620" s="11" t="s">
        <v>2725</v>
      </c>
    </row>
    <row r="1621" spans="1:4" ht="15.6" x14ac:dyDescent="0.3">
      <c r="A1621" s="11" t="s">
        <v>2659</v>
      </c>
      <c r="B1621" s="11" t="s">
        <v>2660</v>
      </c>
      <c r="C1621" s="54">
        <v>2249.98</v>
      </c>
      <c r="D1621" s="11" t="s">
        <v>2726</v>
      </c>
    </row>
    <row r="1622" spans="1:4" ht="15.6" x14ac:dyDescent="0.3">
      <c r="A1622" s="11" t="s">
        <v>2656</v>
      </c>
      <c r="B1622" s="11" t="s">
        <v>2661</v>
      </c>
      <c r="C1622" s="54">
        <v>144</v>
      </c>
      <c r="D1622" s="11" t="s">
        <v>2727</v>
      </c>
    </row>
    <row r="1623" spans="1:4" ht="15.6" x14ac:dyDescent="0.3">
      <c r="A1623" s="11" t="s">
        <v>2659</v>
      </c>
      <c r="B1623" s="11" t="s">
        <v>2662</v>
      </c>
      <c r="C1623" s="54">
        <v>1100</v>
      </c>
      <c r="D1623" s="11" t="s">
        <v>2728</v>
      </c>
    </row>
    <row r="1624" spans="1:4" ht="15.6" x14ac:dyDescent="0.3">
      <c r="A1624" s="11" t="s">
        <v>2659</v>
      </c>
      <c r="B1624" s="11" t="s">
        <v>2662</v>
      </c>
      <c r="C1624" s="54">
        <v>350</v>
      </c>
      <c r="D1624" s="11" t="s">
        <v>2729</v>
      </c>
    </row>
    <row r="1625" spans="1:4" ht="15.6" x14ac:dyDescent="0.3">
      <c r="A1625" s="11" t="s">
        <v>2656</v>
      </c>
      <c r="B1625" s="11" t="s">
        <v>2663</v>
      </c>
      <c r="C1625" s="54">
        <v>3100</v>
      </c>
      <c r="D1625" s="11" t="s">
        <v>2730</v>
      </c>
    </row>
    <row r="1626" spans="1:4" ht="15.6" x14ac:dyDescent="0.3">
      <c r="A1626" s="11" t="s">
        <v>2659</v>
      </c>
      <c r="B1626" s="11" t="s">
        <v>2664</v>
      </c>
      <c r="C1626" s="54">
        <v>721.64</v>
      </c>
      <c r="D1626" s="11" t="s">
        <v>2731</v>
      </c>
    </row>
    <row r="1627" spans="1:4" ht="15.6" x14ac:dyDescent="0.3">
      <c r="A1627" s="11" t="s">
        <v>1581</v>
      </c>
      <c r="B1627" s="11" t="s">
        <v>2665</v>
      </c>
      <c r="C1627" s="54">
        <v>235.67</v>
      </c>
      <c r="D1627" s="11" t="s">
        <v>2732</v>
      </c>
    </row>
    <row r="1628" spans="1:4" ht="15.6" x14ac:dyDescent="0.3">
      <c r="A1628" s="11" t="s">
        <v>2656</v>
      </c>
      <c r="B1628" s="11" t="s">
        <v>2666</v>
      </c>
      <c r="C1628" s="54">
        <v>150</v>
      </c>
      <c r="D1628" s="11" t="s">
        <v>2733</v>
      </c>
    </row>
    <row r="1629" spans="1:4" ht="15.6" x14ac:dyDescent="0.3">
      <c r="A1629" s="11" t="s">
        <v>1581</v>
      </c>
      <c r="B1629" s="11" t="s">
        <v>2667</v>
      </c>
      <c r="C1629" s="54">
        <v>112.29</v>
      </c>
      <c r="D1629" s="11" t="s">
        <v>2734</v>
      </c>
    </row>
    <row r="1630" spans="1:4" ht="15.6" x14ac:dyDescent="0.3">
      <c r="A1630" s="11" t="s">
        <v>1581</v>
      </c>
      <c r="B1630" s="11" t="s">
        <v>2668</v>
      </c>
      <c r="C1630" s="54">
        <v>1700</v>
      </c>
      <c r="D1630" s="11" t="s">
        <v>2735</v>
      </c>
    </row>
    <row r="1631" spans="1:4" ht="15.6" x14ac:dyDescent="0.3">
      <c r="A1631" s="11" t="s">
        <v>2656</v>
      </c>
      <c r="B1631" s="11" t="s">
        <v>2669</v>
      </c>
      <c r="C1631" s="54">
        <v>146.85</v>
      </c>
      <c r="D1631" s="11" t="s">
        <v>2736</v>
      </c>
    </row>
    <row r="1632" spans="1:4" ht="15.6" x14ac:dyDescent="0.3">
      <c r="A1632" s="11" t="s">
        <v>2656</v>
      </c>
      <c r="B1632" s="11" t="s">
        <v>2658</v>
      </c>
      <c r="C1632" s="54">
        <v>23.8</v>
      </c>
      <c r="D1632" s="11" t="s">
        <v>2737</v>
      </c>
    </row>
    <row r="1633" spans="1:4" ht="15.6" x14ac:dyDescent="0.3">
      <c r="A1633" s="11" t="s">
        <v>2656</v>
      </c>
      <c r="B1633" s="11" t="s">
        <v>2670</v>
      </c>
      <c r="C1633" s="54">
        <v>120</v>
      </c>
      <c r="D1633" s="11" t="s">
        <v>2738</v>
      </c>
    </row>
    <row r="1634" spans="1:4" ht="15.6" x14ac:dyDescent="0.3">
      <c r="A1634" s="11" t="s">
        <v>1581</v>
      </c>
      <c r="B1634" s="11" t="s">
        <v>2671</v>
      </c>
      <c r="C1634" s="54">
        <v>558.17999999999995</v>
      </c>
      <c r="D1634" s="11" t="s">
        <v>2739</v>
      </c>
    </row>
    <row r="1635" spans="1:4" ht="15.6" x14ac:dyDescent="0.3">
      <c r="A1635" s="11" t="s">
        <v>2656</v>
      </c>
      <c r="B1635" s="11" t="s">
        <v>2672</v>
      </c>
      <c r="C1635" s="54">
        <v>212</v>
      </c>
      <c r="D1635" s="11" t="s">
        <v>2740</v>
      </c>
    </row>
    <row r="1636" spans="1:4" ht="15.6" x14ac:dyDescent="0.3">
      <c r="A1636" s="11" t="s">
        <v>2656</v>
      </c>
      <c r="B1636" s="11" t="s">
        <v>2673</v>
      </c>
      <c r="C1636" s="54">
        <v>600</v>
      </c>
      <c r="D1636" s="11" t="s">
        <v>2741</v>
      </c>
    </row>
    <row r="1637" spans="1:4" ht="15.6" x14ac:dyDescent="0.3">
      <c r="A1637" s="11" t="s">
        <v>2659</v>
      </c>
      <c r="B1637" s="11" t="s">
        <v>2674</v>
      </c>
      <c r="C1637" s="54">
        <v>550</v>
      </c>
      <c r="D1637" s="11" t="s">
        <v>2742</v>
      </c>
    </row>
    <row r="1638" spans="1:4" ht="15.6" x14ac:dyDescent="0.3">
      <c r="A1638" s="11" t="s">
        <v>2656</v>
      </c>
      <c r="B1638" s="11" t="s">
        <v>2675</v>
      </c>
      <c r="C1638" s="54">
        <v>45</v>
      </c>
      <c r="D1638" s="11" t="s">
        <v>2743</v>
      </c>
    </row>
    <row r="1639" spans="1:4" ht="15.6" x14ac:dyDescent="0.3">
      <c r="A1639" s="11" t="s">
        <v>1581</v>
      </c>
      <c r="B1639" s="11" t="s">
        <v>2676</v>
      </c>
      <c r="C1639" s="54">
        <v>700</v>
      </c>
      <c r="D1639" s="11" t="s">
        <v>2744</v>
      </c>
    </row>
    <row r="1640" spans="1:4" ht="15.6" x14ac:dyDescent="0.3">
      <c r="A1640" s="11" t="s">
        <v>1581</v>
      </c>
      <c r="B1640" s="11" t="s">
        <v>2677</v>
      </c>
      <c r="C1640" s="54">
        <v>45</v>
      </c>
      <c r="D1640" s="11" t="s">
        <v>2745</v>
      </c>
    </row>
    <row r="1641" spans="1:4" ht="15.6" x14ac:dyDescent="0.3">
      <c r="A1641" s="11" t="s">
        <v>2656</v>
      </c>
      <c r="B1641" s="11" t="s">
        <v>2678</v>
      </c>
      <c r="C1641" s="54">
        <v>229</v>
      </c>
      <c r="D1641" s="11" t="s">
        <v>2746</v>
      </c>
    </row>
    <row r="1642" spans="1:4" ht="15.6" x14ac:dyDescent="0.3">
      <c r="A1642" s="11" t="s">
        <v>2659</v>
      </c>
      <c r="B1642" s="11" t="s">
        <v>2679</v>
      </c>
      <c r="C1642" s="54">
        <v>1928</v>
      </c>
      <c r="D1642" s="11" t="s">
        <v>2747</v>
      </c>
    </row>
    <row r="1643" spans="1:4" ht="15.6" x14ac:dyDescent="0.3">
      <c r="A1643" s="11" t="s">
        <v>2656</v>
      </c>
      <c r="B1643" s="11" t="s">
        <v>2680</v>
      </c>
      <c r="C1643" s="54">
        <v>2533.5</v>
      </c>
      <c r="D1643" s="11" t="s">
        <v>2748</v>
      </c>
    </row>
    <row r="1644" spans="1:4" ht="15.6" x14ac:dyDescent="0.3">
      <c r="A1644" s="11" t="s">
        <v>2656</v>
      </c>
      <c r="B1644" s="11" t="s">
        <v>2681</v>
      </c>
      <c r="C1644" s="54">
        <v>528.79999999999995</v>
      </c>
      <c r="D1644" s="11" t="s">
        <v>2749</v>
      </c>
    </row>
    <row r="1645" spans="1:4" ht="15.6" x14ac:dyDescent="0.3">
      <c r="A1645" s="11" t="s">
        <v>2656</v>
      </c>
      <c r="B1645" s="11" t="s">
        <v>997</v>
      </c>
      <c r="C1645" s="54">
        <v>394.42</v>
      </c>
      <c r="D1645" s="11" t="s">
        <v>2750</v>
      </c>
    </row>
    <row r="1646" spans="1:4" ht="15.6" x14ac:dyDescent="0.3">
      <c r="A1646" s="11" t="s">
        <v>1581</v>
      </c>
      <c r="B1646" s="11" t="s">
        <v>2682</v>
      </c>
      <c r="C1646" s="54">
        <v>323.94</v>
      </c>
      <c r="D1646" s="11" t="s">
        <v>2751</v>
      </c>
    </row>
    <row r="1647" spans="1:4" ht="15.6" x14ac:dyDescent="0.3">
      <c r="A1647" s="11" t="s">
        <v>2659</v>
      </c>
      <c r="B1647" s="11" t="s">
        <v>2683</v>
      </c>
      <c r="C1647" s="54">
        <v>550</v>
      </c>
      <c r="D1647" s="11" t="s">
        <v>2752</v>
      </c>
    </row>
    <row r="1648" spans="1:4" ht="15.6" x14ac:dyDescent="0.3">
      <c r="A1648" s="11" t="s">
        <v>2656</v>
      </c>
      <c r="B1648" s="11" t="s">
        <v>2684</v>
      </c>
      <c r="C1648" s="54">
        <v>1080</v>
      </c>
      <c r="D1648" s="11" t="s">
        <v>2753</v>
      </c>
    </row>
    <row r="1649" spans="1:4" ht="15.6" x14ac:dyDescent="0.3">
      <c r="A1649" s="11" t="s">
        <v>2656</v>
      </c>
      <c r="B1649" s="11" t="s">
        <v>997</v>
      </c>
      <c r="C1649" s="54">
        <v>43.83</v>
      </c>
      <c r="D1649" s="11" t="s">
        <v>2754</v>
      </c>
    </row>
    <row r="1650" spans="1:4" ht="15.6" x14ac:dyDescent="0.3">
      <c r="A1650" s="11" t="s">
        <v>935</v>
      </c>
      <c r="B1650" s="11" t="s">
        <v>2685</v>
      </c>
      <c r="C1650" s="54">
        <v>1600</v>
      </c>
      <c r="D1650" s="11" t="s">
        <v>2755</v>
      </c>
    </row>
    <row r="1651" spans="1:4" ht="15.6" x14ac:dyDescent="0.3">
      <c r="A1651" s="11" t="s">
        <v>935</v>
      </c>
      <c r="B1651" s="11" t="s">
        <v>2686</v>
      </c>
      <c r="C1651" s="54">
        <v>1700</v>
      </c>
      <c r="D1651" s="11" t="s">
        <v>2756</v>
      </c>
    </row>
    <row r="1652" spans="1:4" ht="15.6" x14ac:dyDescent="0.3">
      <c r="A1652" s="11" t="s">
        <v>2659</v>
      </c>
      <c r="B1652" s="11" t="s">
        <v>2664</v>
      </c>
      <c r="C1652" s="54">
        <v>750</v>
      </c>
      <c r="D1652" s="11" t="s">
        <v>2757</v>
      </c>
    </row>
    <row r="1653" spans="1:4" ht="15.6" x14ac:dyDescent="0.3">
      <c r="A1653" s="11" t="s">
        <v>2659</v>
      </c>
      <c r="B1653" s="11" t="s">
        <v>2662</v>
      </c>
      <c r="C1653" s="54">
        <v>1200</v>
      </c>
      <c r="D1653" s="11" t="s">
        <v>2758</v>
      </c>
    </row>
    <row r="1654" spans="1:4" ht="15.6" x14ac:dyDescent="0.3">
      <c r="A1654" s="11" t="s">
        <v>2659</v>
      </c>
      <c r="B1654" s="11" t="s">
        <v>2664</v>
      </c>
      <c r="C1654" s="54">
        <v>1900</v>
      </c>
      <c r="D1654" s="11" t="s">
        <v>2759</v>
      </c>
    </row>
    <row r="1655" spans="1:4" ht="15.6" x14ac:dyDescent="0.3">
      <c r="A1655" s="11" t="s">
        <v>2659</v>
      </c>
      <c r="B1655" s="11" t="s">
        <v>2687</v>
      </c>
      <c r="C1655" s="54">
        <v>1000</v>
      </c>
      <c r="D1655" s="11" t="s">
        <v>2760</v>
      </c>
    </row>
    <row r="1656" spans="1:4" ht="15.6" x14ac:dyDescent="0.3">
      <c r="A1656" s="11" t="s">
        <v>1581</v>
      </c>
      <c r="B1656" s="11" t="s">
        <v>2688</v>
      </c>
      <c r="C1656" s="54">
        <v>70</v>
      </c>
      <c r="D1656" s="11" t="s">
        <v>2761</v>
      </c>
    </row>
    <row r="1657" spans="1:4" ht="15.6" x14ac:dyDescent="0.3">
      <c r="A1657" s="11" t="s">
        <v>2659</v>
      </c>
      <c r="B1657" s="11" t="s">
        <v>2689</v>
      </c>
      <c r="C1657" s="54">
        <v>1469</v>
      </c>
      <c r="D1657" s="11" t="s">
        <v>2762</v>
      </c>
    </row>
    <row r="1658" spans="1:4" ht="15.6" x14ac:dyDescent="0.3">
      <c r="A1658" s="11" t="s">
        <v>2690</v>
      </c>
      <c r="B1658" s="11" t="s">
        <v>2689</v>
      </c>
      <c r="C1658" s="54">
        <v>3448</v>
      </c>
      <c r="D1658" s="11" t="s">
        <v>2763</v>
      </c>
    </row>
    <row r="1659" spans="1:4" ht="15.6" x14ac:dyDescent="0.3">
      <c r="A1659" s="11" t="s">
        <v>2656</v>
      </c>
      <c r="B1659" s="11" t="s">
        <v>2691</v>
      </c>
      <c r="C1659" s="54">
        <v>29</v>
      </c>
      <c r="D1659" s="11" t="s">
        <v>2764</v>
      </c>
    </row>
    <row r="1660" spans="1:4" ht="15.6" x14ac:dyDescent="0.3">
      <c r="A1660" s="11" t="s">
        <v>1581</v>
      </c>
      <c r="B1660" s="11" t="s">
        <v>2677</v>
      </c>
      <c r="C1660" s="54">
        <v>2000</v>
      </c>
      <c r="D1660" s="11" t="s">
        <v>2765</v>
      </c>
    </row>
    <row r="1661" spans="1:4" ht="15.6" x14ac:dyDescent="0.3">
      <c r="A1661" s="11" t="s">
        <v>2656</v>
      </c>
      <c r="B1661" s="11" t="s">
        <v>2692</v>
      </c>
      <c r="C1661" s="54">
        <v>18800</v>
      </c>
      <c r="D1661" s="11" t="s">
        <v>2766</v>
      </c>
    </row>
    <row r="1662" spans="1:4" ht="15.6" x14ac:dyDescent="0.3">
      <c r="A1662" s="11" t="s">
        <v>935</v>
      </c>
      <c r="B1662" s="11" t="s">
        <v>2693</v>
      </c>
      <c r="C1662" s="54">
        <v>2401.9</v>
      </c>
      <c r="D1662" s="11" t="s">
        <v>2767</v>
      </c>
    </row>
    <row r="1663" spans="1:4" ht="15.6" x14ac:dyDescent="0.3">
      <c r="A1663" s="11" t="s">
        <v>2694</v>
      </c>
      <c r="B1663" s="11" t="s">
        <v>2695</v>
      </c>
      <c r="C1663" s="54">
        <v>400</v>
      </c>
      <c r="D1663" s="11" t="s">
        <v>2768</v>
      </c>
    </row>
    <row r="1664" spans="1:4" ht="15.6" x14ac:dyDescent="0.3">
      <c r="A1664" s="11" t="s">
        <v>1581</v>
      </c>
      <c r="B1664" s="11" t="s">
        <v>2696</v>
      </c>
      <c r="C1664" s="54">
        <v>1293.74</v>
      </c>
      <c r="D1664" s="11" t="s">
        <v>2769</v>
      </c>
    </row>
    <row r="1665" spans="1:4" ht="15.6" x14ac:dyDescent="0.3">
      <c r="A1665" s="11" t="s">
        <v>1581</v>
      </c>
      <c r="B1665" s="11" t="s">
        <v>2697</v>
      </c>
      <c r="C1665" s="54">
        <v>20000</v>
      </c>
      <c r="D1665" s="11" t="s">
        <v>2770</v>
      </c>
    </row>
    <row r="1666" spans="1:4" ht="15.6" x14ac:dyDescent="0.3">
      <c r="A1666" s="11" t="s">
        <v>1581</v>
      </c>
      <c r="B1666" s="11" t="s">
        <v>2698</v>
      </c>
      <c r="C1666" s="54">
        <v>900</v>
      </c>
      <c r="D1666" s="11" t="s">
        <v>2771</v>
      </c>
    </row>
    <row r="1667" spans="1:4" ht="15.6" x14ac:dyDescent="0.3">
      <c r="A1667" s="11" t="s">
        <v>1581</v>
      </c>
      <c r="B1667" s="11" t="s">
        <v>2698</v>
      </c>
      <c r="C1667" s="54">
        <v>900</v>
      </c>
      <c r="D1667" s="11" t="s">
        <v>2772</v>
      </c>
    </row>
    <row r="1668" spans="1:4" ht="15.6" x14ac:dyDescent="0.3">
      <c r="A1668" s="11" t="s">
        <v>1581</v>
      </c>
      <c r="B1668" s="11" t="s">
        <v>2698</v>
      </c>
      <c r="C1668" s="54">
        <v>1700</v>
      </c>
      <c r="D1668" s="11" t="s">
        <v>2773</v>
      </c>
    </row>
    <row r="1669" spans="1:4" ht="15.6" x14ac:dyDescent="0.3">
      <c r="A1669" s="11" t="s">
        <v>1581</v>
      </c>
      <c r="B1669" s="11" t="s">
        <v>2698</v>
      </c>
      <c r="C1669" s="55">
        <v>1300</v>
      </c>
      <c r="D1669" s="9" t="s">
        <v>2774</v>
      </c>
    </row>
    <row r="1670" spans="1:4" ht="15.6" x14ac:dyDescent="0.3">
      <c r="A1670" s="11" t="s">
        <v>1581</v>
      </c>
      <c r="B1670" s="11" t="s">
        <v>2698</v>
      </c>
      <c r="C1670" s="55">
        <v>2100</v>
      </c>
      <c r="D1670" s="14" t="s">
        <v>2775</v>
      </c>
    </row>
    <row r="1671" spans="1:4" ht="15.6" x14ac:dyDescent="0.3">
      <c r="A1671" s="11" t="s">
        <v>1581</v>
      </c>
      <c r="B1671" s="11" t="s">
        <v>2698</v>
      </c>
      <c r="C1671" s="55">
        <v>3000</v>
      </c>
      <c r="D1671" s="54" t="s">
        <v>2776</v>
      </c>
    </row>
    <row r="1672" spans="1:4" ht="15.6" x14ac:dyDescent="0.3">
      <c r="A1672" s="9" t="s">
        <v>2656</v>
      </c>
      <c r="B1672" s="9" t="s">
        <v>2699</v>
      </c>
      <c r="C1672" s="12">
        <v>134</v>
      </c>
      <c r="D1672" s="14" t="s">
        <v>2777</v>
      </c>
    </row>
    <row r="1673" spans="1:4" ht="15.6" x14ac:dyDescent="0.3">
      <c r="A1673" s="11" t="s">
        <v>2656</v>
      </c>
      <c r="B1673" s="11" t="s">
        <v>2658</v>
      </c>
      <c r="C1673" s="54">
        <v>164.35</v>
      </c>
      <c r="D1673" s="11" t="s">
        <v>2778</v>
      </c>
    </row>
    <row r="1674" spans="1:4" ht="15.6" x14ac:dyDescent="0.3">
      <c r="A1674" s="11" t="s">
        <v>2656</v>
      </c>
      <c r="B1674" s="11" t="s">
        <v>997</v>
      </c>
      <c r="C1674" s="54">
        <v>41.1</v>
      </c>
      <c r="D1674" s="11" t="s">
        <v>2779</v>
      </c>
    </row>
    <row r="1675" spans="1:4" ht="15.6" x14ac:dyDescent="0.3">
      <c r="A1675" s="11" t="s">
        <v>2656</v>
      </c>
      <c r="B1675" s="11" t="s">
        <v>2700</v>
      </c>
      <c r="C1675" s="54">
        <v>53.71</v>
      </c>
      <c r="D1675" s="11" t="s">
        <v>2780</v>
      </c>
    </row>
    <row r="1676" spans="1:4" ht="15.6" x14ac:dyDescent="0.3">
      <c r="A1676" s="11" t="s">
        <v>1581</v>
      </c>
      <c r="B1676" s="11" t="s">
        <v>2701</v>
      </c>
      <c r="C1676" s="54">
        <v>519.70000000000005</v>
      </c>
      <c r="D1676" s="11" t="s">
        <v>2781</v>
      </c>
    </row>
    <row r="1677" spans="1:4" ht="15.6" x14ac:dyDescent="0.3">
      <c r="A1677" s="11" t="s">
        <v>2656</v>
      </c>
      <c r="B1677" s="11" t="s">
        <v>2702</v>
      </c>
      <c r="C1677" s="54">
        <v>3280</v>
      </c>
      <c r="D1677" s="11" t="s">
        <v>2782</v>
      </c>
    </row>
    <row r="1678" spans="1:4" ht="15.6" x14ac:dyDescent="0.3">
      <c r="A1678" s="11" t="s">
        <v>935</v>
      </c>
      <c r="B1678" s="11" t="s">
        <v>2703</v>
      </c>
      <c r="C1678" s="54">
        <v>1360.65</v>
      </c>
      <c r="D1678" s="11" t="s">
        <v>2783</v>
      </c>
    </row>
    <row r="1679" spans="1:4" ht="15.6" x14ac:dyDescent="0.3">
      <c r="A1679" s="11" t="s">
        <v>2656</v>
      </c>
      <c r="B1679" s="11" t="s">
        <v>2704</v>
      </c>
      <c r="C1679" s="54">
        <v>3155</v>
      </c>
      <c r="D1679" s="11" t="s">
        <v>2784</v>
      </c>
    </row>
    <row r="1680" spans="1:4" ht="15.6" x14ac:dyDescent="0.3">
      <c r="A1680" s="11" t="s">
        <v>1581</v>
      </c>
      <c r="B1680" s="11" t="s">
        <v>2693</v>
      </c>
      <c r="C1680" s="54">
        <v>1237.29</v>
      </c>
      <c r="D1680" s="11" t="s">
        <v>2785</v>
      </c>
    </row>
    <row r="1681" spans="1:4" ht="15.6" x14ac:dyDescent="0.3">
      <c r="A1681" s="11" t="s">
        <v>2656</v>
      </c>
      <c r="B1681" s="11" t="s">
        <v>2705</v>
      </c>
      <c r="C1681" s="54">
        <v>806.97</v>
      </c>
      <c r="D1681" s="11" t="s">
        <v>2786</v>
      </c>
    </row>
    <row r="1682" spans="1:4" ht="15.6" x14ac:dyDescent="0.3">
      <c r="A1682" s="11" t="s">
        <v>1581</v>
      </c>
      <c r="B1682" s="11" t="s">
        <v>2706</v>
      </c>
      <c r="C1682" s="54">
        <v>1082.92</v>
      </c>
      <c r="D1682" s="11" t="s">
        <v>2787</v>
      </c>
    </row>
    <row r="1683" spans="1:4" ht="15.6" x14ac:dyDescent="0.3">
      <c r="A1683" s="11" t="s">
        <v>2707</v>
      </c>
      <c r="B1683" s="11" t="s">
        <v>2708</v>
      </c>
      <c r="C1683" s="54">
        <v>1000</v>
      </c>
      <c r="D1683" s="11" t="s">
        <v>2788</v>
      </c>
    </row>
    <row r="1684" spans="1:4" ht="15.6" x14ac:dyDescent="0.3">
      <c r="A1684" s="11" t="s">
        <v>2709</v>
      </c>
      <c r="B1684" s="11" t="s">
        <v>2710</v>
      </c>
      <c r="C1684" s="54">
        <v>299.8</v>
      </c>
      <c r="D1684" s="11" t="s">
        <v>2789</v>
      </c>
    </row>
    <row r="1685" spans="1:4" ht="15.6" x14ac:dyDescent="0.3">
      <c r="A1685" s="11" t="s">
        <v>1581</v>
      </c>
      <c r="B1685" s="11" t="s">
        <v>2711</v>
      </c>
      <c r="C1685" s="54">
        <v>390</v>
      </c>
      <c r="D1685" s="11" t="s">
        <v>2790</v>
      </c>
    </row>
    <row r="1686" spans="1:4" ht="15.6" x14ac:dyDescent="0.3">
      <c r="A1686" s="11" t="s">
        <v>1581</v>
      </c>
      <c r="B1686" s="11" t="s">
        <v>2712</v>
      </c>
      <c r="C1686" s="54">
        <v>737.88</v>
      </c>
      <c r="D1686" s="11" t="s">
        <v>2791</v>
      </c>
    </row>
    <row r="1687" spans="1:4" ht="15.6" x14ac:dyDescent="0.3">
      <c r="A1687" s="11" t="s">
        <v>2713</v>
      </c>
      <c r="B1687" s="11" t="s">
        <v>2714</v>
      </c>
      <c r="C1687" s="54">
        <v>1037.99</v>
      </c>
      <c r="D1687" s="11" t="s">
        <v>2792</v>
      </c>
    </row>
    <row r="1688" spans="1:4" ht="15.6" x14ac:dyDescent="0.3">
      <c r="A1688" s="11" t="s">
        <v>1581</v>
      </c>
      <c r="B1688" s="11" t="s">
        <v>2715</v>
      </c>
      <c r="C1688" s="54">
        <v>120.27</v>
      </c>
      <c r="D1688" s="11" t="s">
        <v>2793</v>
      </c>
    </row>
    <row r="1689" spans="1:4" ht="15.6" x14ac:dyDescent="0.3">
      <c r="A1689" s="11" t="s">
        <v>2716</v>
      </c>
      <c r="B1689" s="11" t="s">
        <v>2717</v>
      </c>
      <c r="C1689" s="54">
        <v>319.95999999999998</v>
      </c>
      <c r="D1689" s="11" t="s">
        <v>2794</v>
      </c>
    </row>
    <row r="1690" spans="1:4" ht="15.6" x14ac:dyDescent="0.3">
      <c r="A1690" s="11" t="s">
        <v>1581</v>
      </c>
      <c r="B1690" s="11" t="s">
        <v>2711</v>
      </c>
      <c r="C1690" s="54">
        <v>200</v>
      </c>
      <c r="D1690" s="11" t="s">
        <v>2795</v>
      </c>
    </row>
    <row r="1691" spans="1:4" ht="15.6" x14ac:dyDescent="0.3">
      <c r="A1691" s="11" t="s">
        <v>1581</v>
      </c>
      <c r="B1691" s="11" t="s">
        <v>2718</v>
      </c>
      <c r="C1691" s="54">
        <v>979.38</v>
      </c>
      <c r="D1691" s="11" t="s">
        <v>2796</v>
      </c>
    </row>
    <row r="1692" spans="1:4" ht="15.6" x14ac:dyDescent="0.3">
      <c r="A1692" s="11" t="s">
        <v>2719</v>
      </c>
      <c r="B1692" s="11" t="s">
        <v>2720</v>
      </c>
      <c r="C1692" s="54">
        <v>2095</v>
      </c>
      <c r="D1692" s="11" t="s">
        <v>2797</v>
      </c>
    </row>
    <row r="1693" spans="1:4" ht="15.6" x14ac:dyDescent="0.3">
      <c r="A1693" s="11" t="s">
        <v>2656</v>
      </c>
      <c r="B1693" s="11" t="s">
        <v>2721</v>
      </c>
      <c r="C1693" s="54">
        <v>1240</v>
      </c>
      <c r="D1693" s="11" t="s">
        <v>2798</v>
      </c>
    </row>
    <row r="1694" spans="1:4" ht="15.6" x14ac:dyDescent="0.3">
      <c r="A1694" s="11" t="s">
        <v>2656</v>
      </c>
      <c r="B1694" s="11" t="s">
        <v>2722</v>
      </c>
      <c r="C1694" s="54">
        <v>902.9</v>
      </c>
      <c r="D1694" s="11" t="s">
        <v>2799</v>
      </c>
    </row>
    <row r="1695" spans="1:4" ht="18" x14ac:dyDescent="0.3">
      <c r="A1695" s="26" t="s">
        <v>1774</v>
      </c>
      <c r="B1695" s="26"/>
      <c r="C1695" s="26"/>
      <c r="D1695" s="26"/>
    </row>
    <row r="1696" spans="1:4" ht="31.2" x14ac:dyDescent="0.3">
      <c r="A1696" s="69" t="s">
        <v>1775</v>
      </c>
      <c r="B1696" s="70" t="s">
        <v>1776</v>
      </c>
      <c r="C1696" s="71">
        <v>1301.2</v>
      </c>
      <c r="D1696" s="72">
        <v>44746</v>
      </c>
    </row>
    <row r="1697" spans="1:4" ht="31.2" x14ac:dyDescent="0.3">
      <c r="A1697" s="69" t="s">
        <v>1777</v>
      </c>
      <c r="B1697" s="70" t="s">
        <v>1778</v>
      </c>
      <c r="C1697" s="71">
        <v>692</v>
      </c>
      <c r="D1697" s="72">
        <v>44746</v>
      </c>
    </row>
    <row r="1698" spans="1:4" ht="46.8" x14ac:dyDescent="0.3">
      <c r="A1698" s="69" t="s">
        <v>1779</v>
      </c>
      <c r="B1698" s="70" t="s">
        <v>1780</v>
      </c>
      <c r="C1698" s="71">
        <v>544.20000000000005</v>
      </c>
      <c r="D1698" s="72">
        <v>44746</v>
      </c>
    </row>
    <row r="1699" spans="1:4" ht="15.6" x14ac:dyDescent="0.3">
      <c r="A1699" s="69" t="s">
        <v>1781</v>
      </c>
      <c r="B1699" s="70" t="s">
        <v>1782</v>
      </c>
      <c r="C1699" s="71">
        <v>150.69999999999999</v>
      </c>
      <c r="D1699" s="72">
        <v>44746</v>
      </c>
    </row>
    <row r="1700" spans="1:4" ht="31.2" x14ac:dyDescent="0.3">
      <c r="A1700" s="69" t="s">
        <v>1783</v>
      </c>
      <c r="B1700" s="70" t="s">
        <v>1784</v>
      </c>
      <c r="C1700" s="71">
        <v>1670</v>
      </c>
      <c r="D1700" s="72">
        <v>44746</v>
      </c>
    </row>
    <row r="1701" spans="1:4" ht="31.2" x14ac:dyDescent="0.3">
      <c r="A1701" s="69" t="s">
        <v>1785</v>
      </c>
      <c r="B1701" s="70" t="s">
        <v>1786</v>
      </c>
      <c r="C1701" s="71">
        <v>7130</v>
      </c>
      <c r="D1701" s="72">
        <v>44747</v>
      </c>
    </row>
    <row r="1702" spans="1:4" ht="31.2" x14ac:dyDescent="0.3">
      <c r="A1702" s="69" t="s">
        <v>1787</v>
      </c>
      <c r="B1702" s="70" t="s">
        <v>1788</v>
      </c>
      <c r="C1702" s="71">
        <v>418.01</v>
      </c>
      <c r="D1702" s="72">
        <v>44747</v>
      </c>
    </row>
    <row r="1703" spans="1:4" ht="31.2" x14ac:dyDescent="0.3">
      <c r="A1703" s="69" t="s">
        <v>1789</v>
      </c>
      <c r="B1703" s="70" t="s">
        <v>1790</v>
      </c>
      <c r="C1703" s="71">
        <v>160</v>
      </c>
      <c r="D1703" s="72">
        <v>44747</v>
      </c>
    </row>
    <row r="1704" spans="1:4" ht="31.2" x14ac:dyDescent="0.3">
      <c r="A1704" s="69" t="s">
        <v>1791</v>
      </c>
      <c r="B1704" s="70" t="s">
        <v>1792</v>
      </c>
      <c r="C1704" s="71">
        <v>6900</v>
      </c>
      <c r="D1704" s="72">
        <v>44747</v>
      </c>
    </row>
    <row r="1705" spans="1:4" ht="31.2" x14ac:dyDescent="0.3">
      <c r="A1705" s="69" t="s">
        <v>1793</v>
      </c>
      <c r="B1705" s="70" t="s">
        <v>1794</v>
      </c>
      <c r="C1705" s="71">
        <v>3475.5</v>
      </c>
      <c r="D1705" s="72">
        <v>44754</v>
      </c>
    </row>
    <row r="1706" spans="1:4" ht="46.8" x14ac:dyDescent="0.3">
      <c r="A1706" s="69" t="s">
        <v>1795</v>
      </c>
      <c r="B1706" s="70" t="s">
        <v>1796</v>
      </c>
      <c r="C1706" s="71">
        <v>3294</v>
      </c>
      <c r="D1706" s="72">
        <v>44761</v>
      </c>
    </row>
    <row r="1707" spans="1:4" ht="46.8" x14ac:dyDescent="0.3">
      <c r="A1707" s="69" t="s">
        <v>1797</v>
      </c>
      <c r="B1707" s="70" t="s">
        <v>1798</v>
      </c>
      <c r="C1707" s="71">
        <v>346</v>
      </c>
      <c r="D1707" s="72">
        <v>44761</v>
      </c>
    </row>
    <row r="1708" spans="1:4" ht="31.2" x14ac:dyDescent="0.3">
      <c r="A1708" s="69" t="s">
        <v>1799</v>
      </c>
      <c r="B1708" s="70" t="s">
        <v>1800</v>
      </c>
      <c r="C1708" s="71">
        <v>684</v>
      </c>
      <c r="D1708" s="72">
        <v>44761</v>
      </c>
    </row>
    <row r="1709" spans="1:4" ht="31.2" x14ac:dyDescent="0.3">
      <c r="A1709" s="69" t="s">
        <v>1801</v>
      </c>
      <c r="B1709" s="70" t="s">
        <v>1802</v>
      </c>
      <c r="C1709" s="71">
        <v>134.52000000000001</v>
      </c>
      <c r="D1709" s="72">
        <v>44762</v>
      </c>
    </row>
    <row r="1710" spans="1:4" ht="46.8" x14ac:dyDescent="0.3">
      <c r="A1710" s="69" t="s">
        <v>1803</v>
      </c>
      <c r="B1710" s="73" t="s">
        <v>1804</v>
      </c>
      <c r="C1710" s="71">
        <v>98</v>
      </c>
      <c r="D1710" s="72">
        <v>44763</v>
      </c>
    </row>
    <row r="1711" spans="1:4" ht="31.2" x14ac:dyDescent="0.3">
      <c r="A1711" s="69" t="s">
        <v>1805</v>
      </c>
      <c r="B1711" s="70" t="s">
        <v>1806</v>
      </c>
      <c r="C1711" s="71">
        <v>4042</v>
      </c>
      <c r="D1711" s="72">
        <v>44764</v>
      </c>
    </row>
    <row r="1712" spans="1:4" ht="31.2" x14ac:dyDescent="0.3">
      <c r="A1712" s="69" t="s">
        <v>1807</v>
      </c>
      <c r="B1712" s="70" t="s">
        <v>1808</v>
      </c>
      <c r="C1712" s="71">
        <v>9016</v>
      </c>
      <c r="D1712" s="72">
        <v>44764</v>
      </c>
    </row>
    <row r="1713" spans="1:4" ht="15.6" x14ac:dyDescent="0.3">
      <c r="A1713" s="69" t="s">
        <v>1809</v>
      </c>
      <c r="B1713" s="70" t="s">
        <v>1810</v>
      </c>
      <c r="C1713" s="71">
        <v>430</v>
      </c>
      <c r="D1713" s="72">
        <v>44767</v>
      </c>
    </row>
    <row r="1714" spans="1:4" ht="31.2" x14ac:dyDescent="0.3">
      <c r="A1714" s="69" t="s">
        <v>1811</v>
      </c>
      <c r="B1714" s="73" t="s">
        <v>1812</v>
      </c>
      <c r="C1714" s="71">
        <v>559000</v>
      </c>
      <c r="D1714" s="72">
        <v>44767</v>
      </c>
    </row>
    <row r="1715" spans="1:4" ht="31.2" x14ac:dyDescent="0.3">
      <c r="A1715" s="69" t="s">
        <v>1813</v>
      </c>
      <c r="B1715" s="70" t="s">
        <v>1814</v>
      </c>
      <c r="C1715" s="71">
        <v>360</v>
      </c>
      <c r="D1715" s="72">
        <v>44768</v>
      </c>
    </row>
    <row r="1716" spans="1:4" ht="46.8" x14ac:dyDescent="0.3">
      <c r="A1716" s="69" t="s">
        <v>1815</v>
      </c>
      <c r="B1716" s="73" t="s">
        <v>1816</v>
      </c>
      <c r="C1716" s="71">
        <v>5700</v>
      </c>
      <c r="D1716" s="72">
        <v>44769</v>
      </c>
    </row>
    <row r="1717" spans="1:4" ht="31.2" x14ac:dyDescent="0.3">
      <c r="A1717" s="69" t="s">
        <v>1817</v>
      </c>
      <c r="B1717" s="70" t="s">
        <v>1818</v>
      </c>
      <c r="C1717" s="71">
        <v>2288</v>
      </c>
      <c r="D1717" s="72">
        <v>44770</v>
      </c>
    </row>
    <row r="1718" spans="1:4" ht="31.2" x14ac:dyDescent="0.3">
      <c r="A1718" s="69" t="s">
        <v>1819</v>
      </c>
      <c r="B1718" s="70" t="s">
        <v>1820</v>
      </c>
      <c r="C1718" s="71">
        <v>432</v>
      </c>
      <c r="D1718" s="72">
        <v>44774</v>
      </c>
    </row>
    <row r="1719" spans="1:4" ht="46.8" x14ac:dyDescent="0.3">
      <c r="A1719" s="69" t="s">
        <v>1821</v>
      </c>
      <c r="B1719" s="70" t="s">
        <v>1822</v>
      </c>
      <c r="C1719" s="71">
        <v>28304</v>
      </c>
      <c r="D1719" s="72">
        <v>44774</v>
      </c>
    </row>
    <row r="1720" spans="1:4" ht="46.8" x14ac:dyDescent="0.3">
      <c r="A1720" s="69" t="s">
        <v>1823</v>
      </c>
      <c r="B1720" s="70" t="s">
        <v>1824</v>
      </c>
      <c r="C1720" s="71">
        <v>28304</v>
      </c>
      <c r="D1720" s="72">
        <v>44774</v>
      </c>
    </row>
    <row r="1721" spans="1:4" ht="46.8" x14ac:dyDescent="0.3">
      <c r="A1721" s="69" t="s">
        <v>1825</v>
      </c>
      <c r="B1721" s="70" t="s">
        <v>1826</v>
      </c>
      <c r="C1721" s="71">
        <v>240</v>
      </c>
      <c r="D1721" s="72">
        <v>44775</v>
      </c>
    </row>
    <row r="1722" spans="1:4" ht="31.2" x14ac:dyDescent="0.3">
      <c r="A1722" s="69" t="s">
        <v>1827</v>
      </c>
      <c r="B1722" s="70" t="s">
        <v>1828</v>
      </c>
      <c r="C1722" s="71">
        <v>2000</v>
      </c>
      <c r="D1722" s="72">
        <v>44775</v>
      </c>
    </row>
    <row r="1723" spans="1:4" ht="31.2" x14ac:dyDescent="0.3">
      <c r="A1723" s="69" t="s">
        <v>1829</v>
      </c>
      <c r="B1723" s="70" t="s">
        <v>1830</v>
      </c>
      <c r="C1723" s="71">
        <v>2200</v>
      </c>
      <c r="D1723" s="72">
        <v>44776</v>
      </c>
    </row>
    <row r="1724" spans="1:4" ht="31.2" x14ac:dyDescent="0.3">
      <c r="A1724" s="69" t="s">
        <v>1831</v>
      </c>
      <c r="B1724" s="70" t="s">
        <v>1832</v>
      </c>
      <c r="C1724" s="71">
        <v>1619.16</v>
      </c>
      <c r="D1724" s="72">
        <v>44777</v>
      </c>
    </row>
    <row r="1725" spans="1:4" ht="39" customHeight="1" x14ac:dyDescent="0.3">
      <c r="A1725" s="69" t="s">
        <v>1833</v>
      </c>
      <c r="B1725" s="70" t="s">
        <v>1834</v>
      </c>
      <c r="C1725" s="71"/>
      <c r="D1725" s="72">
        <v>44777</v>
      </c>
    </row>
    <row r="1726" spans="1:4" ht="46.8" x14ac:dyDescent="0.3">
      <c r="A1726" s="69" t="s">
        <v>1835</v>
      </c>
      <c r="B1726" s="70" t="s">
        <v>1836</v>
      </c>
      <c r="C1726" s="71">
        <v>467.93</v>
      </c>
      <c r="D1726" s="72">
        <v>44778</v>
      </c>
    </row>
    <row r="1727" spans="1:4" ht="46.8" x14ac:dyDescent="0.3">
      <c r="A1727" s="69" t="s">
        <v>1837</v>
      </c>
      <c r="B1727" s="70" t="s">
        <v>1838</v>
      </c>
      <c r="C1727" s="71">
        <v>137.72</v>
      </c>
      <c r="D1727" s="72">
        <v>44778</v>
      </c>
    </row>
    <row r="1728" spans="1:4" ht="46.8" x14ac:dyDescent="0.3">
      <c r="A1728" s="69" t="s">
        <v>1839</v>
      </c>
      <c r="B1728" s="70" t="s">
        <v>1840</v>
      </c>
      <c r="C1728" s="71">
        <v>206.4</v>
      </c>
      <c r="D1728" s="72">
        <v>44803</v>
      </c>
    </row>
    <row r="1729" spans="1:4" ht="31.2" x14ac:dyDescent="0.3">
      <c r="A1729" s="69" t="s">
        <v>1841</v>
      </c>
      <c r="B1729" s="70" t="s">
        <v>1842</v>
      </c>
      <c r="C1729" s="71">
        <v>2185.36</v>
      </c>
      <c r="D1729" s="72">
        <v>44803</v>
      </c>
    </row>
    <row r="1730" spans="1:4" ht="31.2" x14ac:dyDescent="0.3">
      <c r="A1730" s="69" t="s">
        <v>1843</v>
      </c>
      <c r="B1730" s="70" t="s">
        <v>1844</v>
      </c>
      <c r="C1730" s="71">
        <v>638.92999999999995</v>
      </c>
      <c r="D1730" s="72">
        <v>44803</v>
      </c>
    </row>
    <row r="1731" spans="1:4" ht="31.2" x14ac:dyDescent="0.3">
      <c r="A1731" s="69" t="s">
        <v>1845</v>
      </c>
      <c r="B1731" s="70" t="s">
        <v>1846</v>
      </c>
      <c r="C1731" s="71">
        <v>2105.7399999999998</v>
      </c>
      <c r="D1731" s="72">
        <v>44803</v>
      </c>
    </row>
    <row r="1732" spans="1:4" ht="31.2" x14ac:dyDescent="0.3">
      <c r="A1732" s="69" t="s">
        <v>1847</v>
      </c>
      <c r="B1732" s="70" t="s">
        <v>1848</v>
      </c>
      <c r="C1732" s="71">
        <v>2000</v>
      </c>
      <c r="D1732" s="72">
        <v>44803</v>
      </c>
    </row>
    <row r="1733" spans="1:4" ht="31.2" x14ac:dyDescent="0.3">
      <c r="A1733" s="69" t="s">
        <v>1849</v>
      </c>
      <c r="B1733" s="70" t="s">
        <v>1850</v>
      </c>
      <c r="C1733" s="71">
        <v>1010</v>
      </c>
      <c r="D1733" s="72">
        <v>44803</v>
      </c>
    </row>
    <row r="1734" spans="1:4" ht="46.8" x14ac:dyDescent="0.3">
      <c r="A1734" s="69" t="s">
        <v>1851</v>
      </c>
      <c r="B1734" s="70" t="s">
        <v>1852</v>
      </c>
      <c r="C1734" s="71">
        <v>1860.75</v>
      </c>
      <c r="D1734" s="72">
        <v>44803</v>
      </c>
    </row>
    <row r="1735" spans="1:4" ht="46.8" x14ac:dyDescent="0.3">
      <c r="A1735" s="69" t="s">
        <v>1853</v>
      </c>
      <c r="B1735" s="70" t="s">
        <v>1854</v>
      </c>
      <c r="C1735" s="71">
        <v>540</v>
      </c>
      <c r="D1735" s="72">
        <v>44803</v>
      </c>
    </row>
    <row r="1736" spans="1:4" ht="15.6" x14ac:dyDescent="0.3">
      <c r="A1736" s="69" t="s">
        <v>1855</v>
      </c>
      <c r="B1736" s="70" t="s">
        <v>1810</v>
      </c>
      <c r="C1736" s="71">
        <v>430</v>
      </c>
      <c r="D1736" s="72">
        <v>44813</v>
      </c>
    </row>
    <row r="1737" spans="1:4" ht="46.8" x14ac:dyDescent="0.3">
      <c r="A1737" s="69" t="s">
        <v>1856</v>
      </c>
      <c r="B1737" s="70" t="s">
        <v>1857</v>
      </c>
      <c r="C1737" s="74"/>
      <c r="D1737" s="72">
        <v>44818</v>
      </c>
    </row>
    <row r="1738" spans="1:4" ht="46.8" x14ac:dyDescent="0.3">
      <c r="A1738" s="69" t="s">
        <v>1858</v>
      </c>
      <c r="B1738" s="70" t="s">
        <v>1859</v>
      </c>
      <c r="C1738" s="71">
        <v>422.5</v>
      </c>
      <c r="D1738" s="72">
        <v>44818</v>
      </c>
    </row>
    <row r="1739" spans="1:4" ht="31.2" x14ac:dyDescent="0.3">
      <c r="A1739" s="69" t="s">
        <v>1860</v>
      </c>
      <c r="B1739" s="70" t="s">
        <v>1861</v>
      </c>
      <c r="C1739" s="71">
        <v>122.25</v>
      </c>
      <c r="D1739" s="72">
        <v>44848</v>
      </c>
    </row>
    <row r="1740" spans="1:4" ht="31.2" x14ac:dyDescent="0.3">
      <c r="A1740" s="69" t="s">
        <v>1862</v>
      </c>
      <c r="B1740" s="70" t="s">
        <v>1863</v>
      </c>
      <c r="C1740" s="71">
        <v>2250</v>
      </c>
      <c r="D1740" s="72">
        <v>44848</v>
      </c>
    </row>
    <row r="1741" spans="1:4" ht="31.2" x14ac:dyDescent="0.3">
      <c r="A1741" s="69" t="s">
        <v>1864</v>
      </c>
      <c r="B1741" s="70" t="s">
        <v>1865</v>
      </c>
      <c r="C1741" s="71">
        <v>690</v>
      </c>
      <c r="D1741" s="72">
        <v>44848</v>
      </c>
    </row>
    <row r="1742" spans="1:4" ht="31.2" x14ac:dyDescent="0.3">
      <c r="A1742" s="69" t="s">
        <v>1866</v>
      </c>
      <c r="B1742" s="70" t="s">
        <v>1867</v>
      </c>
      <c r="C1742" s="71">
        <v>1045</v>
      </c>
      <c r="D1742" s="72">
        <v>44848</v>
      </c>
    </row>
    <row r="1743" spans="1:4" ht="46.8" x14ac:dyDescent="0.3">
      <c r="A1743" s="69" t="s">
        <v>1868</v>
      </c>
      <c r="B1743" s="70" t="s">
        <v>1869</v>
      </c>
      <c r="C1743" s="71">
        <v>278</v>
      </c>
      <c r="D1743" s="72">
        <v>44848</v>
      </c>
    </row>
    <row r="1744" spans="1:4" ht="46.8" x14ac:dyDescent="0.3">
      <c r="A1744" s="69" t="s">
        <v>1870</v>
      </c>
      <c r="B1744" s="70" t="s">
        <v>1871</v>
      </c>
      <c r="C1744" s="71">
        <v>133.62</v>
      </c>
      <c r="D1744" s="72">
        <v>44848</v>
      </c>
    </row>
    <row r="1745" spans="1:4" ht="31.2" x14ac:dyDescent="0.3">
      <c r="A1745" s="69" t="s">
        <v>1872</v>
      </c>
      <c r="B1745" s="70" t="s">
        <v>1873</v>
      </c>
      <c r="C1745" s="71">
        <v>2691.28</v>
      </c>
      <c r="D1745" s="72">
        <v>44848</v>
      </c>
    </row>
    <row r="1746" spans="1:4" ht="31.2" x14ac:dyDescent="0.3">
      <c r="A1746" s="69" t="s">
        <v>1874</v>
      </c>
      <c r="B1746" s="70" t="s">
        <v>1875</v>
      </c>
      <c r="C1746" s="71">
        <v>6000</v>
      </c>
      <c r="D1746" s="72">
        <v>44848</v>
      </c>
    </row>
    <row r="1747" spans="1:4" ht="31.2" x14ac:dyDescent="0.3">
      <c r="A1747" s="69" t="s">
        <v>1876</v>
      </c>
      <c r="B1747" s="70" t="s">
        <v>1877</v>
      </c>
      <c r="C1747" s="71">
        <v>31.58</v>
      </c>
      <c r="D1747" s="72">
        <v>44848</v>
      </c>
    </row>
    <row r="1748" spans="1:4" ht="31.2" x14ac:dyDescent="0.3">
      <c r="A1748" s="69" t="s">
        <v>1878</v>
      </c>
      <c r="B1748" s="70" t="s">
        <v>1879</v>
      </c>
      <c r="C1748" s="71">
        <v>5400</v>
      </c>
      <c r="D1748" s="72">
        <v>44848</v>
      </c>
    </row>
    <row r="1749" spans="1:4" ht="31.2" x14ac:dyDescent="0.3">
      <c r="A1749" s="69" t="s">
        <v>1880</v>
      </c>
      <c r="B1749" s="70" t="s">
        <v>1881</v>
      </c>
      <c r="C1749" s="71">
        <v>1646</v>
      </c>
      <c r="D1749" s="72" t="s">
        <v>1882</v>
      </c>
    </row>
    <row r="1750" spans="1:4" ht="31.2" x14ac:dyDescent="0.3">
      <c r="A1750" s="69" t="s">
        <v>1883</v>
      </c>
      <c r="B1750" s="70" t="s">
        <v>1884</v>
      </c>
      <c r="C1750" s="71">
        <v>2250</v>
      </c>
      <c r="D1750" s="72">
        <v>44848</v>
      </c>
    </row>
    <row r="1751" spans="1:4" ht="31.2" x14ac:dyDescent="0.3">
      <c r="A1751" s="69" t="s">
        <v>1885</v>
      </c>
      <c r="B1751" s="70" t="s">
        <v>1886</v>
      </c>
      <c r="C1751" s="71">
        <v>2350</v>
      </c>
      <c r="D1751" s="72">
        <v>44848</v>
      </c>
    </row>
    <row r="1752" spans="1:4" ht="31.2" x14ac:dyDescent="0.3">
      <c r="A1752" s="69" t="s">
        <v>1887</v>
      </c>
      <c r="B1752" s="70" t="s">
        <v>1888</v>
      </c>
      <c r="C1752" s="71">
        <v>5326</v>
      </c>
      <c r="D1752" s="72">
        <v>44848</v>
      </c>
    </row>
    <row r="1753" spans="1:4" ht="31.2" x14ac:dyDescent="0.3">
      <c r="A1753" s="69" t="s">
        <v>1889</v>
      </c>
      <c r="B1753" s="70" t="s">
        <v>1890</v>
      </c>
      <c r="C1753" s="71">
        <v>2408.4</v>
      </c>
      <c r="D1753" s="72">
        <v>44848</v>
      </c>
    </row>
    <row r="1754" spans="1:4" ht="31.2" x14ac:dyDescent="0.3">
      <c r="A1754" s="69" t="s">
        <v>1891</v>
      </c>
      <c r="B1754" s="70" t="s">
        <v>1892</v>
      </c>
      <c r="C1754" s="71">
        <v>1374.52</v>
      </c>
      <c r="D1754" s="72">
        <v>44848</v>
      </c>
    </row>
    <row r="1755" spans="1:4" ht="31.2" x14ac:dyDescent="0.3">
      <c r="A1755" s="69" t="s">
        <v>1893</v>
      </c>
      <c r="B1755" s="70" t="s">
        <v>1894</v>
      </c>
      <c r="C1755" s="71">
        <v>75</v>
      </c>
      <c r="D1755" s="72">
        <v>44848</v>
      </c>
    </row>
    <row r="1756" spans="1:4" ht="31.2" x14ac:dyDescent="0.3">
      <c r="A1756" s="69" t="s">
        <v>1895</v>
      </c>
      <c r="B1756" s="70" t="s">
        <v>1896</v>
      </c>
      <c r="C1756" s="71">
        <v>5316.3</v>
      </c>
      <c r="D1756" s="72">
        <v>44848</v>
      </c>
    </row>
    <row r="1757" spans="1:4" ht="31.2" x14ac:dyDescent="0.3">
      <c r="A1757" s="69" t="s">
        <v>1897</v>
      </c>
      <c r="B1757" s="70" t="s">
        <v>1898</v>
      </c>
      <c r="C1757" s="71">
        <v>1947.34</v>
      </c>
      <c r="D1757" s="72">
        <v>44848</v>
      </c>
    </row>
    <row r="1758" spans="1:4" ht="31.2" x14ac:dyDescent="0.3">
      <c r="A1758" s="69" t="s">
        <v>1899</v>
      </c>
      <c r="B1758" s="70" t="s">
        <v>1900</v>
      </c>
      <c r="C1758" s="71">
        <v>355</v>
      </c>
      <c r="D1758" s="72">
        <v>44848</v>
      </c>
    </row>
    <row r="1759" spans="1:4" ht="31.2" x14ac:dyDescent="0.3">
      <c r="A1759" s="69" t="s">
        <v>1901</v>
      </c>
      <c r="B1759" s="70" t="s">
        <v>1902</v>
      </c>
      <c r="C1759" s="71">
        <v>6975</v>
      </c>
      <c r="D1759" s="72">
        <v>44848</v>
      </c>
    </row>
    <row r="1760" spans="1:4" ht="31.2" x14ac:dyDescent="0.3">
      <c r="A1760" s="69" t="s">
        <v>1903</v>
      </c>
      <c r="B1760" s="70" t="s">
        <v>1904</v>
      </c>
      <c r="C1760" s="71">
        <v>4500</v>
      </c>
      <c r="D1760" s="72">
        <v>44851</v>
      </c>
    </row>
    <row r="1761" spans="1:4" ht="31.2" x14ac:dyDescent="0.3">
      <c r="A1761" s="69" t="s">
        <v>1905</v>
      </c>
      <c r="B1761" s="70" t="s">
        <v>1906</v>
      </c>
      <c r="C1761" s="71">
        <v>7890</v>
      </c>
      <c r="D1761" s="72">
        <v>44851</v>
      </c>
    </row>
    <row r="1762" spans="1:4" ht="46.8" x14ac:dyDescent="0.3">
      <c r="A1762" s="69" t="s">
        <v>1907</v>
      </c>
      <c r="B1762" s="70" t="s">
        <v>1908</v>
      </c>
      <c r="C1762" s="71">
        <v>12800</v>
      </c>
      <c r="D1762" s="72">
        <v>44851</v>
      </c>
    </row>
    <row r="1763" spans="1:4" ht="31.2" x14ac:dyDescent="0.3">
      <c r="A1763" s="69" t="s">
        <v>1909</v>
      </c>
      <c r="B1763" s="70" t="s">
        <v>1910</v>
      </c>
      <c r="C1763" s="71">
        <v>374.94</v>
      </c>
      <c r="D1763" s="72">
        <v>44852</v>
      </c>
    </row>
    <row r="1764" spans="1:4" ht="31.2" x14ac:dyDescent="0.3">
      <c r="A1764" s="69" t="s">
        <v>1911</v>
      </c>
      <c r="B1764" s="70" t="s">
        <v>1910</v>
      </c>
      <c r="C1764" s="71">
        <v>131.84</v>
      </c>
      <c r="D1764" s="72">
        <v>44853</v>
      </c>
    </row>
    <row r="1765" spans="1:4" ht="46.8" x14ac:dyDescent="0.3">
      <c r="A1765" s="69" t="s">
        <v>1912</v>
      </c>
      <c r="B1765" s="70" t="s">
        <v>1913</v>
      </c>
      <c r="C1765" s="75">
        <v>1475.9</v>
      </c>
      <c r="D1765" s="72">
        <v>44855</v>
      </c>
    </row>
    <row r="1766" spans="1:4" ht="31.2" x14ac:dyDescent="0.3">
      <c r="A1766" s="69" t="s">
        <v>1914</v>
      </c>
      <c r="B1766" s="70" t="s">
        <v>1915</v>
      </c>
      <c r="C1766" s="71">
        <v>217.5</v>
      </c>
      <c r="D1766" s="72">
        <v>44859</v>
      </c>
    </row>
    <row r="1767" spans="1:4" ht="31.2" x14ac:dyDescent="0.3">
      <c r="A1767" s="69" t="s">
        <v>1916</v>
      </c>
      <c r="B1767" s="70" t="s">
        <v>1917</v>
      </c>
      <c r="C1767" s="71">
        <v>180</v>
      </c>
      <c r="D1767" s="72">
        <v>44859</v>
      </c>
    </row>
    <row r="1768" spans="1:4" ht="31.2" x14ac:dyDescent="0.3">
      <c r="A1768" s="69" t="s">
        <v>1918</v>
      </c>
      <c r="B1768" s="70" t="s">
        <v>1919</v>
      </c>
      <c r="C1768" s="71">
        <v>3037.61</v>
      </c>
      <c r="D1768" s="72" t="s">
        <v>1920</v>
      </c>
    </row>
    <row r="1769" spans="1:4" ht="31.2" x14ac:dyDescent="0.3">
      <c r="A1769" s="69" t="s">
        <v>1921</v>
      </c>
      <c r="B1769" s="70" t="s">
        <v>1922</v>
      </c>
      <c r="C1769" s="71">
        <v>2814.3</v>
      </c>
      <c r="D1769" s="72">
        <v>44860</v>
      </c>
    </row>
    <row r="1770" spans="1:4" ht="31.2" x14ac:dyDescent="0.3">
      <c r="A1770" s="69" t="s">
        <v>1923</v>
      </c>
      <c r="B1770" s="70" t="s">
        <v>1924</v>
      </c>
      <c r="C1770" s="71">
        <v>800</v>
      </c>
      <c r="D1770" s="72">
        <v>44860</v>
      </c>
    </row>
    <row r="1771" spans="1:4" ht="31.2" x14ac:dyDescent="0.3">
      <c r="A1771" s="69" t="s">
        <v>1925</v>
      </c>
      <c r="B1771" s="70" t="s">
        <v>1926</v>
      </c>
      <c r="C1771" s="71">
        <v>1350</v>
      </c>
      <c r="D1771" s="72">
        <v>44860</v>
      </c>
    </row>
    <row r="1772" spans="1:4" ht="46.8" x14ac:dyDescent="0.3">
      <c r="A1772" s="69" t="s">
        <v>1927</v>
      </c>
      <c r="B1772" s="70" t="s">
        <v>1928</v>
      </c>
      <c r="C1772" s="71">
        <v>2868.75</v>
      </c>
      <c r="D1772" s="72">
        <v>44861</v>
      </c>
    </row>
    <row r="1773" spans="1:4" ht="31.2" x14ac:dyDescent="0.3">
      <c r="A1773" s="69" t="s">
        <v>1929</v>
      </c>
      <c r="B1773" s="70" t="s">
        <v>1930</v>
      </c>
      <c r="C1773" s="71">
        <v>8886</v>
      </c>
      <c r="D1773" s="72">
        <v>44862</v>
      </c>
    </row>
    <row r="1774" spans="1:4" ht="31.2" x14ac:dyDescent="0.3">
      <c r="A1774" s="69" t="s">
        <v>1931</v>
      </c>
      <c r="B1774" s="70" t="s">
        <v>1932</v>
      </c>
      <c r="C1774" s="71">
        <v>540</v>
      </c>
      <c r="D1774" s="72">
        <v>44862</v>
      </c>
    </row>
    <row r="1775" spans="1:4" ht="46.8" x14ac:dyDescent="0.3">
      <c r="A1775" s="69" t="s">
        <v>1933</v>
      </c>
      <c r="B1775" s="70" t="s">
        <v>1934</v>
      </c>
      <c r="C1775" s="71">
        <v>6000</v>
      </c>
      <c r="D1775" s="72">
        <v>44865</v>
      </c>
    </row>
    <row r="1776" spans="1:4" ht="31.2" x14ac:dyDescent="0.3">
      <c r="A1776" s="69" t="s">
        <v>1935</v>
      </c>
      <c r="B1776" s="70" t="s">
        <v>1936</v>
      </c>
      <c r="C1776" s="71">
        <v>2194.44</v>
      </c>
      <c r="D1776" s="72">
        <v>44865</v>
      </c>
    </row>
    <row r="1777" spans="1:4" ht="31.2" x14ac:dyDescent="0.3">
      <c r="A1777" s="69" t="s">
        <v>1937</v>
      </c>
      <c r="B1777" s="70" t="s">
        <v>1938</v>
      </c>
      <c r="C1777" s="71">
        <v>1903</v>
      </c>
      <c r="D1777" s="72">
        <v>44865</v>
      </c>
    </row>
    <row r="1778" spans="1:4" ht="31.2" x14ac:dyDescent="0.3">
      <c r="A1778" s="69" t="s">
        <v>1939</v>
      </c>
      <c r="B1778" s="70" t="s">
        <v>1910</v>
      </c>
      <c r="C1778" s="71">
        <v>75.819999999999993</v>
      </c>
      <c r="D1778" s="72">
        <v>44867</v>
      </c>
    </row>
    <row r="1779" spans="1:4" ht="31.2" x14ac:dyDescent="0.3">
      <c r="A1779" s="69" t="s">
        <v>1940</v>
      </c>
      <c r="B1779" s="70" t="s">
        <v>1941</v>
      </c>
      <c r="C1779" s="71">
        <v>2282</v>
      </c>
      <c r="D1779" s="72">
        <v>44869</v>
      </c>
    </row>
    <row r="1780" spans="1:4" ht="31.2" x14ac:dyDescent="0.3">
      <c r="A1780" s="69" t="s">
        <v>1942</v>
      </c>
      <c r="B1780" s="70" t="s">
        <v>1943</v>
      </c>
      <c r="C1780" s="71">
        <v>4720</v>
      </c>
      <c r="D1780" s="72">
        <v>44872</v>
      </c>
    </row>
    <row r="1781" spans="1:4" ht="31.2" x14ac:dyDescent="0.3">
      <c r="A1781" s="69" t="s">
        <v>1944</v>
      </c>
      <c r="B1781" s="70" t="s">
        <v>1945</v>
      </c>
      <c r="C1781" s="71">
        <v>1183</v>
      </c>
      <c r="D1781" s="72">
        <v>44872</v>
      </c>
    </row>
    <row r="1782" spans="1:4" ht="31.2" x14ac:dyDescent="0.3">
      <c r="A1782" s="69" t="s">
        <v>1946</v>
      </c>
      <c r="B1782" s="70" t="s">
        <v>1947</v>
      </c>
      <c r="C1782" s="71">
        <v>190</v>
      </c>
      <c r="D1782" s="72">
        <v>44872</v>
      </c>
    </row>
    <row r="1783" spans="1:4" ht="31.2" x14ac:dyDescent="0.3">
      <c r="A1783" s="69" t="s">
        <v>1948</v>
      </c>
      <c r="B1783" s="70" t="s">
        <v>1949</v>
      </c>
      <c r="C1783" s="71">
        <v>2000</v>
      </c>
      <c r="D1783" s="72">
        <v>44872</v>
      </c>
    </row>
    <row r="1784" spans="1:4" ht="31.2" x14ac:dyDescent="0.3">
      <c r="A1784" s="69" t="s">
        <v>1950</v>
      </c>
      <c r="B1784" s="70" t="s">
        <v>1951</v>
      </c>
      <c r="C1784" s="71">
        <v>190</v>
      </c>
      <c r="D1784" s="72">
        <v>44873</v>
      </c>
    </row>
    <row r="1785" spans="1:4" ht="31.2" x14ac:dyDescent="0.3">
      <c r="A1785" s="69" t="s">
        <v>1952</v>
      </c>
      <c r="B1785" s="70" t="s">
        <v>1953</v>
      </c>
      <c r="C1785" s="71">
        <v>4489.88</v>
      </c>
      <c r="D1785" s="72">
        <v>44873</v>
      </c>
    </row>
    <row r="1786" spans="1:4" ht="31.2" x14ac:dyDescent="0.3">
      <c r="A1786" s="69" t="s">
        <v>1954</v>
      </c>
      <c r="B1786" s="70" t="s">
        <v>1955</v>
      </c>
      <c r="C1786" s="71">
        <v>1155.52</v>
      </c>
      <c r="D1786" s="72">
        <v>44873</v>
      </c>
    </row>
    <row r="1787" spans="1:4" ht="31.2" x14ac:dyDescent="0.3">
      <c r="A1787" s="69" t="s">
        <v>1956</v>
      </c>
      <c r="B1787" s="70" t="s">
        <v>1957</v>
      </c>
      <c r="C1787" s="71">
        <v>6450</v>
      </c>
      <c r="D1787" s="72">
        <v>44874</v>
      </c>
    </row>
    <row r="1788" spans="1:4" ht="31.2" x14ac:dyDescent="0.3">
      <c r="A1788" s="69" t="s">
        <v>1958</v>
      </c>
      <c r="B1788" s="70" t="s">
        <v>1959</v>
      </c>
      <c r="C1788" s="71">
        <v>1909.6</v>
      </c>
      <c r="D1788" s="72">
        <v>44879</v>
      </c>
    </row>
    <row r="1789" spans="1:4" ht="46.8" x14ac:dyDescent="0.3">
      <c r="A1789" s="69" t="s">
        <v>1960</v>
      </c>
      <c r="B1789" s="70" t="s">
        <v>1961</v>
      </c>
      <c r="C1789" s="71">
        <v>200</v>
      </c>
      <c r="D1789" s="72">
        <v>44879</v>
      </c>
    </row>
    <row r="1790" spans="1:4" ht="46.8" x14ac:dyDescent="0.3">
      <c r="A1790" s="69" t="s">
        <v>1962</v>
      </c>
      <c r="B1790" s="70" t="s">
        <v>1963</v>
      </c>
      <c r="C1790" s="71">
        <v>640</v>
      </c>
      <c r="D1790" s="72">
        <v>44881</v>
      </c>
    </row>
    <row r="1791" spans="1:4" ht="31.2" x14ac:dyDescent="0.3">
      <c r="A1791" s="69" t="s">
        <v>1964</v>
      </c>
      <c r="B1791" s="70" t="s">
        <v>1965</v>
      </c>
      <c r="C1791" s="71">
        <v>1298.3599999999999</v>
      </c>
      <c r="D1791" s="72">
        <v>44882</v>
      </c>
    </row>
    <row r="1792" spans="1:4" ht="31.2" x14ac:dyDescent="0.3">
      <c r="A1792" s="69" t="s">
        <v>1966</v>
      </c>
      <c r="B1792" s="70" t="s">
        <v>1967</v>
      </c>
      <c r="C1792" s="71">
        <v>74.28</v>
      </c>
      <c r="D1792" s="72">
        <v>44882</v>
      </c>
    </row>
    <row r="1793" spans="1:4" ht="31.2" x14ac:dyDescent="0.3">
      <c r="A1793" s="69" t="s">
        <v>1968</v>
      </c>
      <c r="B1793" s="70" t="s">
        <v>1969</v>
      </c>
      <c r="C1793" s="71">
        <v>4000</v>
      </c>
      <c r="D1793" s="72">
        <v>44886</v>
      </c>
    </row>
    <row r="1794" spans="1:4" ht="31.2" x14ac:dyDescent="0.3">
      <c r="A1794" s="69" t="s">
        <v>1970</v>
      </c>
      <c r="B1794" s="73" t="s">
        <v>1971</v>
      </c>
      <c r="C1794" s="71">
        <v>3050</v>
      </c>
      <c r="D1794" s="72">
        <v>44887</v>
      </c>
    </row>
    <row r="1795" spans="1:4" ht="31.2" x14ac:dyDescent="0.3">
      <c r="A1795" s="69" t="s">
        <v>1972</v>
      </c>
      <c r="B1795" s="70" t="s">
        <v>1973</v>
      </c>
      <c r="C1795" s="71">
        <v>393.44</v>
      </c>
      <c r="D1795" s="72">
        <v>44888</v>
      </c>
    </row>
    <row r="1796" spans="1:4" ht="31.2" x14ac:dyDescent="0.3">
      <c r="A1796" s="69" t="s">
        <v>1974</v>
      </c>
      <c r="B1796" s="70" t="s">
        <v>1975</v>
      </c>
      <c r="C1796" s="71">
        <v>4100</v>
      </c>
      <c r="D1796" s="72">
        <v>44888</v>
      </c>
    </row>
    <row r="1797" spans="1:4" ht="31.2" x14ac:dyDescent="0.3">
      <c r="A1797" s="69" t="s">
        <v>1976</v>
      </c>
      <c r="B1797" s="70" t="s">
        <v>1977</v>
      </c>
      <c r="C1797" s="71">
        <v>290</v>
      </c>
      <c r="D1797" s="72">
        <v>44888</v>
      </c>
    </row>
    <row r="1798" spans="1:4" ht="31.2" x14ac:dyDescent="0.3">
      <c r="A1798" s="69" t="s">
        <v>1978</v>
      </c>
      <c r="B1798" s="70" t="s">
        <v>1979</v>
      </c>
      <c r="C1798" s="71">
        <v>450</v>
      </c>
      <c r="D1798" s="72">
        <v>44889</v>
      </c>
    </row>
    <row r="1799" spans="1:4" ht="31.2" x14ac:dyDescent="0.3">
      <c r="A1799" s="69" t="s">
        <v>1980</v>
      </c>
      <c r="B1799" s="70" t="s">
        <v>1981</v>
      </c>
      <c r="C1799" s="71">
        <v>35742</v>
      </c>
      <c r="D1799" s="72">
        <v>44890</v>
      </c>
    </row>
    <row r="1800" spans="1:4" ht="31.2" x14ac:dyDescent="0.3">
      <c r="A1800" s="69" t="s">
        <v>1982</v>
      </c>
      <c r="B1800" s="70" t="s">
        <v>1983</v>
      </c>
      <c r="C1800" s="71">
        <v>470</v>
      </c>
      <c r="D1800" s="72">
        <v>44893</v>
      </c>
    </row>
    <row r="1801" spans="1:4" ht="31.2" x14ac:dyDescent="0.3">
      <c r="A1801" s="69" t="s">
        <v>1984</v>
      </c>
      <c r="B1801" s="70" t="s">
        <v>1985</v>
      </c>
      <c r="C1801" s="71">
        <v>4666.67</v>
      </c>
      <c r="D1801" s="72">
        <v>44893</v>
      </c>
    </row>
    <row r="1802" spans="1:4" ht="31.2" x14ac:dyDescent="0.3">
      <c r="A1802" s="69" t="s">
        <v>1986</v>
      </c>
      <c r="B1802" s="70" t="s">
        <v>1987</v>
      </c>
      <c r="C1802" s="71">
        <v>4016.39</v>
      </c>
      <c r="D1802" s="72">
        <v>44893</v>
      </c>
    </row>
    <row r="1803" spans="1:4" ht="31.2" x14ac:dyDescent="0.3">
      <c r="A1803" s="69" t="s">
        <v>1988</v>
      </c>
      <c r="B1803" s="70" t="s">
        <v>1989</v>
      </c>
      <c r="C1803" s="71">
        <v>14.5</v>
      </c>
      <c r="D1803" s="72">
        <v>44893</v>
      </c>
    </row>
    <row r="1804" spans="1:4" ht="31.2" x14ac:dyDescent="0.3">
      <c r="A1804" s="69" t="s">
        <v>1990</v>
      </c>
      <c r="B1804" s="70" t="s">
        <v>1991</v>
      </c>
      <c r="C1804" s="71">
        <v>14042</v>
      </c>
      <c r="D1804" s="72">
        <v>44894</v>
      </c>
    </row>
    <row r="1805" spans="1:4" ht="31.2" x14ac:dyDescent="0.3">
      <c r="A1805" s="69" t="s">
        <v>1992</v>
      </c>
      <c r="B1805" s="70" t="s">
        <v>1993</v>
      </c>
      <c r="C1805" s="71">
        <v>39900</v>
      </c>
      <c r="D1805" s="72">
        <v>44894</v>
      </c>
    </row>
    <row r="1806" spans="1:4" ht="31.2" x14ac:dyDescent="0.3">
      <c r="A1806" s="69" t="s">
        <v>1994</v>
      </c>
      <c r="B1806" s="70" t="s">
        <v>1995</v>
      </c>
      <c r="C1806" s="71">
        <v>10370</v>
      </c>
      <c r="D1806" s="72">
        <v>44894</v>
      </c>
    </row>
    <row r="1807" spans="1:4" ht="62.4" x14ac:dyDescent="0.3">
      <c r="A1807" s="69" t="s">
        <v>1996</v>
      </c>
      <c r="B1807" s="70" t="s">
        <v>1997</v>
      </c>
      <c r="C1807" s="71">
        <v>3900</v>
      </c>
      <c r="D1807" s="72">
        <v>44896</v>
      </c>
    </row>
    <row r="1808" spans="1:4" ht="46.8" x14ac:dyDescent="0.3">
      <c r="A1808" s="69" t="s">
        <v>1998</v>
      </c>
      <c r="B1808" s="70" t="s">
        <v>1999</v>
      </c>
      <c r="C1808" s="71">
        <v>4074</v>
      </c>
      <c r="D1808" s="72">
        <v>44897</v>
      </c>
    </row>
    <row r="1809" spans="1:4" ht="46.8" x14ac:dyDescent="0.3">
      <c r="A1809" s="69" t="s">
        <v>2000</v>
      </c>
      <c r="B1809" s="70" t="s">
        <v>2001</v>
      </c>
      <c r="C1809" s="71">
        <v>2540.6999999999998</v>
      </c>
      <c r="D1809" s="72">
        <v>44900</v>
      </c>
    </row>
    <row r="1810" spans="1:4" ht="31.2" x14ac:dyDescent="0.3">
      <c r="A1810" s="69" t="s">
        <v>2002</v>
      </c>
      <c r="B1810" s="70" t="s">
        <v>2003</v>
      </c>
      <c r="C1810" s="71">
        <v>98</v>
      </c>
      <c r="D1810" s="72">
        <v>44900</v>
      </c>
    </row>
    <row r="1811" spans="1:4" ht="31.2" x14ac:dyDescent="0.3">
      <c r="A1811" s="69" t="s">
        <v>2004</v>
      </c>
      <c r="B1811" s="70" t="s">
        <v>2005</v>
      </c>
      <c r="C1811" s="71">
        <v>624.5</v>
      </c>
      <c r="D1811" s="72">
        <v>44900</v>
      </c>
    </row>
    <row r="1812" spans="1:4" ht="31.2" x14ac:dyDescent="0.3">
      <c r="A1812" s="69" t="s">
        <v>2006</v>
      </c>
      <c r="B1812" s="70" t="s">
        <v>2007</v>
      </c>
      <c r="C1812" s="71">
        <v>246</v>
      </c>
      <c r="D1812" s="72">
        <v>44901</v>
      </c>
    </row>
    <row r="1813" spans="1:4" ht="46.8" x14ac:dyDescent="0.3">
      <c r="A1813" s="69" t="s">
        <v>2008</v>
      </c>
      <c r="B1813" s="70" t="s">
        <v>2009</v>
      </c>
      <c r="C1813" s="71">
        <v>2000</v>
      </c>
      <c r="D1813" s="72">
        <v>44901</v>
      </c>
    </row>
    <row r="1814" spans="1:4" ht="31.2" x14ac:dyDescent="0.3">
      <c r="A1814" s="69" t="s">
        <v>2010</v>
      </c>
      <c r="B1814" s="70" t="s">
        <v>2011</v>
      </c>
      <c r="C1814" s="71">
        <v>810</v>
      </c>
      <c r="D1814" s="72">
        <v>44902</v>
      </c>
    </row>
    <row r="1815" spans="1:4" ht="31.2" x14ac:dyDescent="0.3">
      <c r="A1815" s="69" t="s">
        <v>2012</v>
      </c>
      <c r="B1815" s="70" t="s">
        <v>2013</v>
      </c>
      <c r="C1815" s="71">
        <v>603.48</v>
      </c>
      <c r="D1815" s="72">
        <v>44902</v>
      </c>
    </row>
    <row r="1816" spans="1:4" ht="31.2" x14ac:dyDescent="0.3">
      <c r="A1816" s="69" t="s">
        <v>2014</v>
      </c>
      <c r="B1816" s="70" t="s">
        <v>2015</v>
      </c>
      <c r="C1816" s="71">
        <v>553.88</v>
      </c>
      <c r="D1816" s="72">
        <v>44902</v>
      </c>
    </row>
    <row r="1817" spans="1:4" ht="31.2" x14ac:dyDescent="0.3">
      <c r="A1817" s="69" t="s">
        <v>2016</v>
      </c>
      <c r="B1817" s="70" t="s">
        <v>2017</v>
      </c>
      <c r="C1817" s="71">
        <v>36800</v>
      </c>
      <c r="D1817" s="72">
        <v>44902</v>
      </c>
    </row>
    <row r="1818" spans="1:4" ht="31.2" x14ac:dyDescent="0.3">
      <c r="A1818" s="69" t="s">
        <v>2018</v>
      </c>
      <c r="B1818" s="70" t="s">
        <v>2019</v>
      </c>
      <c r="C1818" s="71">
        <v>8344.7999999999993</v>
      </c>
      <c r="D1818" s="72">
        <v>44902</v>
      </c>
    </row>
    <row r="1819" spans="1:4" ht="31.2" x14ac:dyDescent="0.3">
      <c r="A1819" s="69" t="s">
        <v>2020</v>
      </c>
      <c r="B1819" s="70" t="s">
        <v>2021</v>
      </c>
      <c r="C1819" s="71">
        <v>13540.23</v>
      </c>
      <c r="D1819" s="72">
        <v>44902</v>
      </c>
    </row>
    <row r="1820" spans="1:4" ht="31.2" x14ac:dyDescent="0.3">
      <c r="A1820" s="69" t="s">
        <v>2022</v>
      </c>
      <c r="B1820" s="70" t="s">
        <v>2023</v>
      </c>
      <c r="C1820" s="71">
        <v>8250</v>
      </c>
      <c r="D1820" s="72">
        <v>44908</v>
      </c>
    </row>
    <row r="1821" spans="1:4" ht="31.2" x14ac:dyDescent="0.3">
      <c r="A1821" s="69" t="s">
        <v>2024</v>
      </c>
      <c r="B1821" s="70" t="s">
        <v>2025</v>
      </c>
      <c r="C1821" s="71">
        <v>861.4</v>
      </c>
      <c r="D1821" s="72">
        <v>44909</v>
      </c>
    </row>
    <row r="1822" spans="1:4" ht="31.2" x14ac:dyDescent="0.3">
      <c r="A1822" s="69" t="s">
        <v>2026</v>
      </c>
      <c r="B1822" s="70" t="s">
        <v>2027</v>
      </c>
      <c r="C1822" s="71">
        <v>611.25</v>
      </c>
      <c r="D1822" s="72">
        <v>44910</v>
      </c>
    </row>
    <row r="1823" spans="1:4" ht="31.2" x14ac:dyDescent="0.3">
      <c r="A1823" s="69" t="s">
        <v>2028</v>
      </c>
      <c r="B1823" s="70" t="s">
        <v>2029</v>
      </c>
      <c r="C1823" s="71">
        <v>290</v>
      </c>
      <c r="D1823" s="72">
        <v>44915</v>
      </c>
    </row>
    <row r="1824" spans="1:4" ht="31.2" x14ac:dyDescent="0.3">
      <c r="A1824" s="69" t="s">
        <v>2030</v>
      </c>
      <c r="B1824" s="70" t="s">
        <v>2031</v>
      </c>
      <c r="C1824" s="71">
        <v>1503.85</v>
      </c>
      <c r="D1824" s="72">
        <v>44924</v>
      </c>
    </row>
    <row r="1825" spans="1:4" ht="31.2" x14ac:dyDescent="0.3">
      <c r="A1825" s="69" t="s">
        <v>2032</v>
      </c>
      <c r="B1825" s="70" t="s">
        <v>2033</v>
      </c>
      <c r="C1825" s="71">
        <v>833</v>
      </c>
      <c r="D1825" s="72">
        <v>44924</v>
      </c>
    </row>
    <row r="1826" spans="1:4" ht="31.2" x14ac:dyDescent="0.3">
      <c r="A1826" s="69" t="s">
        <v>2034</v>
      </c>
      <c r="B1826" s="70" t="s">
        <v>2035</v>
      </c>
      <c r="C1826" s="71">
        <v>276.89999999999998</v>
      </c>
      <c r="D1826" s="72">
        <v>44924</v>
      </c>
    </row>
    <row r="1827" spans="1:4" ht="31.2" x14ac:dyDescent="0.3">
      <c r="A1827" s="69" t="s">
        <v>2036</v>
      </c>
      <c r="B1827" s="70" t="s">
        <v>2037</v>
      </c>
      <c r="C1827" s="71">
        <v>1382.67</v>
      </c>
      <c r="D1827" s="72">
        <v>44924</v>
      </c>
    </row>
    <row r="1828" spans="1:4" ht="18" x14ac:dyDescent="0.3">
      <c r="A1828" s="26" t="s">
        <v>1155</v>
      </c>
      <c r="B1828" s="26"/>
      <c r="C1828" s="26"/>
      <c r="D1828" s="26"/>
    </row>
    <row r="1829" spans="1:4" ht="15.6" x14ac:dyDescent="0.3">
      <c r="A1829" s="11" t="s">
        <v>973</v>
      </c>
      <c r="B1829" s="9" t="s">
        <v>1101</v>
      </c>
      <c r="C1829" s="22">
        <v>7072</v>
      </c>
      <c r="D1829" s="56">
        <v>44743</v>
      </c>
    </row>
    <row r="1830" spans="1:4" ht="15.6" x14ac:dyDescent="0.3">
      <c r="A1830" s="11" t="s">
        <v>973</v>
      </c>
      <c r="B1830" s="9" t="s">
        <v>1102</v>
      </c>
      <c r="C1830" s="22">
        <v>1837.77</v>
      </c>
      <c r="D1830" s="56">
        <v>44754</v>
      </c>
    </row>
    <row r="1831" spans="1:4" ht="15.6" x14ac:dyDescent="0.3">
      <c r="A1831" s="11" t="s">
        <v>940</v>
      </c>
      <c r="B1831" s="9" t="s">
        <v>1103</v>
      </c>
      <c r="C1831" s="22">
        <v>4476.74</v>
      </c>
      <c r="D1831" s="56">
        <v>44755</v>
      </c>
    </row>
    <row r="1832" spans="1:4" ht="15.6" x14ac:dyDescent="0.3">
      <c r="A1832" s="11" t="s">
        <v>940</v>
      </c>
      <c r="B1832" s="9" t="s">
        <v>1104</v>
      </c>
      <c r="C1832" s="22">
        <v>4493.8999999999996</v>
      </c>
      <c r="D1832" s="56">
        <v>44761</v>
      </c>
    </row>
    <row r="1833" spans="1:4" ht="15.6" x14ac:dyDescent="0.3">
      <c r="A1833" s="11" t="s">
        <v>935</v>
      </c>
      <c r="B1833" s="9" t="s">
        <v>1105</v>
      </c>
      <c r="C1833" s="22">
        <v>39186.19</v>
      </c>
      <c r="D1833" s="56">
        <v>44761</v>
      </c>
    </row>
    <row r="1834" spans="1:4" ht="15.6" x14ac:dyDescent="0.3">
      <c r="A1834" s="11" t="s">
        <v>973</v>
      </c>
      <c r="B1834" s="9" t="s">
        <v>1106</v>
      </c>
      <c r="C1834" s="22">
        <v>240</v>
      </c>
      <c r="D1834" s="56">
        <v>44768</v>
      </c>
    </row>
    <row r="1835" spans="1:4" ht="15.6" x14ac:dyDescent="0.3">
      <c r="A1835" s="11" t="s">
        <v>940</v>
      </c>
      <c r="B1835" s="9" t="s">
        <v>1107</v>
      </c>
      <c r="C1835" s="22">
        <v>356</v>
      </c>
      <c r="D1835" s="56">
        <v>44770</v>
      </c>
    </row>
    <row r="1836" spans="1:4" ht="46.8" x14ac:dyDescent="0.3">
      <c r="A1836" s="11" t="s">
        <v>940</v>
      </c>
      <c r="B1836" s="9" t="s">
        <v>1108</v>
      </c>
      <c r="C1836" s="22">
        <v>1090</v>
      </c>
      <c r="D1836" s="56">
        <v>44774</v>
      </c>
    </row>
    <row r="1837" spans="1:4" ht="31.2" x14ac:dyDescent="0.3">
      <c r="A1837" s="11" t="s">
        <v>973</v>
      </c>
      <c r="B1837" s="9" t="s">
        <v>1109</v>
      </c>
      <c r="C1837" s="22">
        <v>2550</v>
      </c>
      <c r="D1837" s="56">
        <v>44776</v>
      </c>
    </row>
    <row r="1838" spans="1:4" ht="31.2" x14ac:dyDescent="0.3">
      <c r="A1838" s="11" t="s">
        <v>973</v>
      </c>
      <c r="B1838" s="9" t="s">
        <v>1110</v>
      </c>
      <c r="C1838" s="22">
        <v>1060</v>
      </c>
      <c r="D1838" s="56">
        <v>44776</v>
      </c>
    </row>
    <row r="1839" spans="1:4" ht="15.6" x14ac:dyDescent="0.3">
      <c r="A1839" s="11" t="s">
        <v>940</v>
      </c>
      <c r="B1839" s="9" t="s">
        <v>1111</v>
      </c>
      <c r="C1839" s="22">
        <v>2970</v>
      </c>
      <c r="D1839" s="56">
        <v>44784</v>
      </c>
    </row>
    <row r="1840" spans="1:4" ht="15.6" x14ac:dyDescent="0.3">
      <c r="A1840" s="11" t="s">
        <v>940</v>
      </c>
      <c r="B1840" s="9" t="s">
        <v>1112</v>
      </c>
      <c r="C1840" s="22">
        <v>1550</v>
      </c>
      <c r="D1840" s="56">
        <v>44796</v>
      </c>
    </row>
    <row r="1841" spans="1:4" ht="31.2" x14ac:dyDescent="0.3">
      <c r="A1841" s="11" t="s">
        <v>973</v>
      </c>
      <c r="B1841" s="9" t="s">
        <v>1113</v>
      </c>
      <c r="C1841" s="22">
        <v>3056.6</v>
      </c>
      <c r="D1841" s="56">
        <v>44796</v>
      </c>
    </row>
    <row r="1842" spans="1:4" ht="46.8" x14ac:dyDescent="0.3">
      <c r="A1842" s="11" t="s">
        <v>940</v>
      </c>
      <c r="B1842" s="9" t="s">
        <v>1114</v>
      </c>
      <c r="C1842" s="22">
        <v>2015.7</v>
      </c>
      <c r="D1842" s="56">
        <v>44802</v>
      </c>
    </row>
    <row r="1843" spans="1:4" ht="15.6" x14ac:dyDescent="0.3">
      <c r="A1843" s="11" t="s">
        <v>973</v>
      </c>
      <c r="B1843" s="9" t="s">
        <v>1115</v>
      </c>
      <c r="C1843" s="22">
        <v>1128.32</v>
      </c>
      <c r="D1843" s="56">
        <v>44803</v>
      </c>
    </row>
    <row r="1844" spans="1:4" ht="31.2" x14ac:dyDescent="0.3">
      <c r="A1844" s="11" t="s">
        <v>973</v>
      </c>
      <c r="B1844" s="9" t="s">
        <v>1116</v>
      </c>
      <c r="C1844" s="22">
        <v>1600</v>
      </c>
      <c r="D1844" s="56">
        <v>44803</v>
      </c>
    </row>
    <row r="1845" spans="1:4" ht="31.2" x14ac:dyDescent="0.3">
      <c r="A1845" s="11" t="s">
        <v>935</v>
      </c>
      <c r="B1845" s="9" t="s">
        <v>1117</v>
      </c>
      <c r="C1845" s="22">
        <v>25614.400000000001</v>
      </c>
      <c r="D1845" s="56">
        <v>44810</v>
      </c>
    </row>
    <row r="1846" spans="1:4" ht="15.6" x14ac:dyDescent="0.3">
      <c r="A1846" s="11" t="s">
        <v>935</v>
      </c>
      <c r="B1846" s="9" t="s">
        <v>1118</v>
      </c>
      <c r="C1846" s="22">
        <v>14603.4</v>
      </c>
      <c r="D1846" s="56">
        <v>44811</v>
      </c>
    </row>
    <row r="1847" spans="1:4" ht="15.6" x14ac:dyDescent="0.3">
      <c r="A1847" s="11" t="s">
        <v>935</v>
      </c>
      <c r="B1847" s="9" t="s">
        <v>1119</v>
      </c>
      <c r="C1847" s="22">
        <v>32143.88</v>
      </c>
      <c r="D1847" s="56">
        <v>44811</v>
      </c>
    </row>
    <row r="1848" spans="1:4" ht="31.2" x14ac:dyDescent="0.3">
      <c r="A1848" s="11" t="s">
        <v>973</v>
      </c>
      <c r="B1848" s="9" t="s">
        <v>1120</v>
      </c>
      <c r="C1848" s="22">
        <v>1250</v>
      </c>
      <c r="D1848" s="56">
        <v>44811</v>
      </c>
    </row>
    <row r="1849" spans="1:4" ht="15.6" x14ac:dyDescent="0.3">
      <c r="A1849" s="11" t="s">
        <v>940</v>
      </c>
      <c r="B1849" s="9" t="s">
        <v>1121</v>
      </c>
      <c r="C1849" s="22">
        <v>970</v>
      </c>
      <c r="D1849" s="56">
        <v>44819</v>
      </c>
    </row>
    <row r="1850" spans="1:4" ht="31.2" x14ac:dyDescent="0.3">
      <c r="A1850" s="11" t="s">
        <v>973</v>
      </c>
      <c r="B1850" s="9" t="s">
        <v>1122</v>
      </c>
      <c r="C1850" s="22">
        <v>570</v>
      </c>
      <c r="D1850" s="56">
        <v>44826</v>
      </c>
    </row>
    <row r="1851" spans="1:4" ht="31.2" x14ac:dyDescent="0.3">
      <c r="A1851" s="11" t="s">
        <v>973</v>
      </c>
      <c r="B1851" s="9" t="s">
        <v>1123</v>
      </c>
      <c r="C1851" s="22">
        <v>2850</v>
      </c>
      <c r="D1851" s="56">
        <v>44827</v>
      </c>
    </row>
    <row r="1852" spans="1:4" ht="31.2" x14ac:dyDescent="0.3">
      <c r="A1852" s="11" t="s">
        <v>940</v>
      </c>
      <c r="B1852" s="9" t="s">
        <v>1124</v>
      </c>
      <c r="C1852" s="22">
        <v>2706.06</v>
      </c>
      <c r="D1852" s="56">
        <v>44833</v>
      </c>
    </row>
    <row r="1853" spans="1:4" ht="31.2" x14ac:dyDescent="0.3">
      <c r="A1853" s="11" t="s">
        <v>973</v>
      </c>
      <c r="B1853" s="9" t="s">
        <v>1125</v>
      </c>
      <c r="C1853" s="22">
        <v>534.6</v>
      </c>
      <c r="D1853" s="56">
        <v>44834</v>
      </c>
    </row>
    <row r="1854" spans="1:4" ht="31.2" x14ac:dyDescent="0.3">
      <c r="A1854" s="11" t="s">
        <v>973</v>
      </c>
      <c r="B1854" s="9" t="s">
        <v>1126</v>
      </c>
      <c r="C1854" s="22">
        <v>1650</v>
      </c>
      <c r="D1854" s="56">
        <v>44839</v>
      </c>
    </row>
    <row r="1855" spans="1:4" ht="15.6" x14ac:dyDescent="0.3">
      <c r="A1855" s="11" t="s">
        <v>940</v>
      </c>
      <c r="B1855" s="9" t="s">
        <v>1127</v>
      </c>
      <c r="C1855" s="22">
        <v>864</v>
      </c>
      <c r="D1855" s="56">
        <v>44840</v>
      </c>
    </row>
    <row r="1856" spans="1:4" ht="31.2" x14ac:dyDescent="0.3">
      <c r="A1856" s="11" t="s">
        <v>973</v>
      </c>
      <c r="B1856" s="9" t="s">
        <v>1128</v>
      </c>
      <c r="C1856" s="22">
        <v>4037.85</v>
      </c>
      <c r="D1856" s="56">
        <v>44846</v>
      </c>
    </row>
    <row r="1857" spans="1:4" ht="15.6" x14ac:dyDescent="0.3">
      <c r="A1857" s="11" t="s">
        <v>973</v>
      </c>
      <c r="B1857" s="9" t="s">
        <v>1129</v>
      </c>
      <c r="C1857" s="22">
        <v>1199.97</v>
      </c>
      <c r="D1857" s="56">
        <v>44846</v>
      </c>
    </row>
    <row r="1858" spans="1:4" ht="15.6" x14ac:dyDescent="0.3">
      <c r="A1858" s="11" t="s">
        <v>973</v>
      </c>
      <c r="B1858" s="9" t="s">
        <v>1130</v>
      </c>
      <c r="C1858" s="22">
        <v>3397.83</v>
      </c>
      <c r="D1858" s="56">
        <v>44846</v>
      </c>
    </row>
    <row r="1859" spans="1:4" ht="31.2" x14ac:dyDescent="0.3">
      <c r="A1859" s="11" t="s">
        <v>940</v>
      </c>
      <c r="B1859" s="9" t="s">
        <v>1131</v>
      </c>
      <c r="C1859" s="22">
        <v>109</v>
      </c>
      <c r="D1859" s="56">
        <v>44847</v>
      </c>
    </row>
    <row r="1860" spans="1:4" ht="31.2" x14ac:dyDescent="0.3">
      <c r="A1860" s="11" t="s">
        <v>973</v>
      </c>
      <c r="B1860" s="9" t="s">
        <v>1132</v>
      </c>
      <c r="C1860" s="22">
        <v>2373.36</v>
      </c>
      <c r="D1860" s="56">
        <v>44860</v>
      </c>
    </row>
    <row r="1861" spans="1:4" ht="31.2" x14ac:dyDescent="0.3">
      <c r="A1861" s="11" t="s">
        <v>973</v>
      </c>
      <c r="B1861" s="9" t="s">
        <v>1133</v>
      </c>
      <c r="C1861" s="22">
        <v>3452.16</v>
      </c>
      <c r="D1861" s="56">
        <v>44860</v>
      </c>
    </row>
    <row r="1862" spans="1:4" ht="31.2" x14ac:dyDescent="0.3">
      <c r="A1862" s="11" t="s">
        <v>973</v>
      </c>
      <c r="B1862" s="9" t="s">
        <v>1134</v>
      </c>
      <c r="C1862" s="22">
        <v>2373.36</v>
      </c>
      <c r="D1862" s="56">
        <v>44860</v>
      </c>
    </row>
    <row r="1863" spans="1:4" ht="31.2" x14ac:dyDescent="0.3">
      <c r="A1863" s="11" t="s">
        <v>973</v>
      </c>
      <c r="B1863" s="9" t="s">
        <v>1135</v>
      </c>
      <c r="C1863" s="22">
        <v>3452.16</v>
      </c>
      <c r="D1863" s="56">
        <v>44860</v>
      </c>
    </row>
    <row r="1864" spans="1:4" ht="31.2" x14ac:dyDescent="0.3">
      <c r="A1864" s="11" t="s">
        <v>940</v>
      </c>
      <c r="B1864" s="9" t="s">
        <v>1136</v>
      </c>
      <c r="C1864" s="22">
        <v>365.4</v>
      </c>
      <c r="D1864" s="56">
        <v>44861</v>
      </c>
    </row>
    <row r="1865" spans="1:4" ht="31.2" x14ac:dyDescent="0.3">
      <c r="A1865" s="11" t="s">
        <v>940</v>
      </c>
      <c r="B1865" s="9" t="s">
        <v>1137</v>
      </c>
      <c r="C1865" s="22">
        <v>1481.92</v>
      </c>
      <c r="D1865" s="56">
        <v>44875</v>
      </c>
    </row>
    <row r="1866" spans="1:4" ht="46.8" x14ac:dyDescent="0.3">
      <c r="A1866" s="11" t="s">
        <v>940</v>
      </c>
      <c r="B1866" s="9" t="s">
        <v>1138</v>
      </c>
      <c r="C1866" s="22">
        <v>23200</v>
      </c>
      <c r="D1866" s="56">
        <v>44876</v>
      </c>
    </row>
    <row r="1867" spans="1:4" ht="31.2" x14ac:dyDescent="0.3">
      <c r="A1867" s="11" t="s">
        <v>973</v>
      </c>
      <c r="B1867" s="9" t="s">
        <v>1139</v>
      </c>
      <c r="C1867" s="22">
        <v>3323</v>
      </c>
      <c r="D1867" s="56">
        <v>44880</v>
      </c>
    </row>
    <row r="1868" spans="1:4" ht="31.2" x14ac:dyDescent="0.3">
      <c r="A1868" s="11" t="s">
        <v>973</v>
      </c>
      <c r="B1868" s="9" t="s">
        <v>1140</v>
      </c>
      <c r="C1868" s="22">
        <v>5687.05</v>
      </c>
      <c r="D1868" s="56">
        <v>44886</v>
      </c>
    </row>
    <row r="1869" spans="1:4" ht="31.2" x14ac:dyDescent="0.3">
      <c r="A1869" s="11" t="s">
        <v>973</v>
      </c>
      <c r="B1869" s="9" t="s">
        <v>1141</v>
      </c>
      <c r="C1869" s="22">
        <v>1048.6199999999999</v>
      </c>
      <c r="D1869" s="56">
        <v>44886</v>
      </c>
    </row>
    <row r="1870" spans="1:4" ht="31.2" x14ac:dyDescent="0.3">
      <c r="A1870" s="11" t="s">
        <v>973</v>
      </c>
      <c r="B1870" s="9" t="s">
        <v>1142</v>
      </c>
      <c r="C1870" s="22">
        <v>24000</v>
      </c>
      <c r="D1870" s="56">
        <v>44887</v>
      </c>
    </row>
    <row r="1871" spans="1:4" ht="15.6" x14ac:dyDescent="0.3">
      <c r="A1871" s="11" t="s">
        <v>940</v>
      </c>
      <c r="B1871" s="9" t="s">
        <v>1143</v>
      </c>
      <c r="C1871" s="22">
        <v>5618.1</v>
      </c>
      <c r="D1871" s="56">
        <v>44894</v>
      </c>
    </row>
    <row r="1872" spans="1:4" ht="15.6" x14ac:dyDescent="0.3">
      <c r="A1872" s="11" t="s">
        <v>940</v>
      </c>
      <c r="B1872" s="9" t="s">
        <v>1144</v>
      </c>
      <c r="C1872" s="22">
        <v>1527.1</v>
      </c>
      <c r="D1872" s="56">
        <v>44902</v>
      </c>
    </row>
    <row r="1873" spans="1:4" ht="15.6" x14ac:dyDescent="0.3">
      <c r="A1873" s="11" t="s">
        <v>940</v>
      </c>
      <c r="B1873" s="9" t="s">
        <v>1145</v>
      </c>
      <c r="C1873" s="22">
        <v>4943</v>
      </c>
      <c r="D1873" s="56">
        <v>44907</v>
      </c>
    </row>
    <row r="1874" spans="1:4" ht="31.2" x14ac:dyDescent="0.3">
      <c r="A1874" s="11" t="s">
        <v>973</v>
      </c>
      <c r="B1874" s="9" t="s">
        <v>1146</v>
      </c>
      <c r="C1874" s="22">
        <v>1354.32</v>
      </c>
      <c r="D1874" s="56">
        <v>44908</v>
      </c>
    </row>
    <row r="1875" spans="1:4" ht="31.2" x14ac:dyDescent="0.3">
      <c r="A1875" s="11" t="s">
        <v>973</v>
      </c>
      <c r="B1875" s="9" t="s">
        <v>1147</v>
      </c>
      <c r="C1875" s="22">
        <v>1167.69</v>
      </c>
      <c r="D1875" s="56">
        <v>44908</v>
      </c>
    </row>
    <row r="1876" spans="1:4" ht="31.2" x14ac:dyDescent="0.3">
      <c r="A1876" s="11" t="s">
        <v>973</v>
      </c>
      <c r="B1876" s="9" t="s">
        <v>1148</v>
      </c>
      <c r="C1876" s="22">
        <v>2894</v>
      </c>
      <c r="D1876" s="56">
        <v>44908</v>
      </c>
    </row>
    <row r="1877" spans="1:4" ht="31.2" x14ac:dyDescent="0.3">
      <c r="A1877" s="11" t="s">
        <v>940</v>
      </c>
      <c r="B1877" s="9" t="s">
        <v>1149</v>
      </c>
      <c r="C1877" s="22">
        <v>1831.5</v>
      </c>
      <c r="D1877" s="56">
        <v>44909</v>
      </c>
    </row>
    <row r="1878" spans="1:4" ht="15.6" x14ac:dyDescent="0.3">
      <c r="A1878" s="11" t="s">
        <v>973</v>
      </c>
      <c r="B1878" s="9" t="s">
        <v>1150</v>
      </c>
      <c r="C1878" s="22">
        <v>390</v>
      </c>
      <c r="D1878" s="56">
        <v>44909</v>
      </c>
    </row>
    <row r="1879" spans="1:4" ht="15.6" x14ac:dyDescent="0.3">
      <c r="A1879" s="11" t="s">
        <v>940</v>
      </c>
      <c r="B1879" s="9" t="s">
        <v>1151</v>
      </c>
      <c r="C1879" s="22">
        <v>1715.39</v>
      </c>
      <c r="D1879" s="56">
        <v>44911</v>
      </c>
    </row>
    <row r="1880" spans="1:4" ht="15.6" x14ac:dyDescent="0.3">
      <c r="A1880" s="11" t="s">
        <v>940</v>
      </c>
      <c r="B1880" s="9" t="s">
        <v>1152</v>
      </c>
      <c r="C1880" s="22">
        <v>3000</v>
      </c>
      <c r="D1880" s="56">
        <v>44917</v>
      </c>
    </row>
    <row r="1881" spans="1:4" ht="31.2" x14ac:dyDescent="0.3">
      <c r="A1881" s="11" t="s">
        <v>973</v>
      </c>
      <c r="B1881" s="9" t="s">
        <v>1153</v>
      </c>
      <c r="C1881" s="22">
        <v>1783.5</v>
      </c>
      <c r="D1881" s="56">
        <v>44917</v>
      </c>
    </row>
    <row r="1882" spans="1:4" ht="15.6" x14ac:dyDescent="0.3">
      <c r="A1882" s="11" t="s">
        <v>973</v>
      </c>
      <c r="B1882" s="9" t="s">
        <v>1154</v>
      </c>
      <c r="C1882" s="22">
        <v>1500</v>
      </c>
      <c r="D1882" s="56">
        <v>44918</v>
      </c>
    </row>
    <row r="1883" spans="1:4" ht="18" x14ac:dyDescent="0.3">
      <c r="A1883" s="26" t="s">
        <v>1100</v>
      </c>
      <c r="B1883" s="26"/>
      <c r="C1883" s="26"/>
      <c r="D1883" s="26"/>
    </row>
    <row r="1884" spans="1:4" ht="31.2" x14ac:dyDescent="0.3">
      <c r="A1884" s="57" t="s">
        <v>934</v>
      </c>
      <c r="B1884" s="9" t="s">
        <v>935</v>
      </c>
      <c r="C1884" s="59">
        <v>480</v>
      </c>
      <c r="D1884" s="9" t="s">
        <v>936</v>
      </c>
    </row>
    <row r="1885" spans="1:4" ht="31.2" x14ac:dyDescent="0.3">
      <c r="A1885" s="57" t="s">
        <v>937</v>
      </c>
      <c r="B1885" s="9" t="s">
        <v>935</v>
      </c>
      <c r="C1885" s="59">
        <v>340</v>
      </c>
      <c r="D1885" s="9" t="s">
        <v>938</v>
      </c>
    </row>
    <row r="1886" spans="1:4" ht="31.2" x14ac:dyDescent="0.3">
      <c r="A1886" s="57" t="s">
        <v>939</v>
      </c>
      <c r="B1886" s="9" t="s">
        <v>940</v>
      </c>
      <c r="C1886" s="59">
        <v>2266.3000000000002</v>
      </c>
      <c r="D1886" s="9" t="s">
        <v>941</v>
      </c>
    </row>
    <row r="1887" spans="1:4" ht="31.2" x14ac:dyDescent="0.3">
      <c r="A1887" s="57" t="s">
        <v>942</v>
      </c>
      <c r="B1887" s="9" t="s">
        <v>935</v>
      </c>
      <c r="C1887" s="59">
        <v>1350</v>
      </c>
      <c r="D1887" s="9" t="s">
        <v>943</v>
      </c>
    </row>
    <row r="1888" spans="1:4" ht="31.2" x14ac:dyDescent="0.3">
      <c r="A1888" s="57" t="s">
        <v>944</v>
      </c>
      <c r="B1888" s="9" t="s">
        <v>940</v>
      </c>
      <c r="C1888" s="59">
        <v>450</v>
      </c>
      <c r="D1888" s="9" t="s">
        <v>945</v>
      </c>
    </row>
    <row r="1889" spans="1:4" ht="31.2" x14ac:dyDescent="0.3">
      <c r="A1889" s="57" t="s">
        <v>946</v>
      </c>
      <c r="B1889" s="9" t="s">
        <v>935</v>
      </c>
      <c r="C1889" s="59">
        <v>1800</v>
      </c>
      <c r="D1889" s="9" t="s">
        <v>947</v>
      </c>
    </row>
    <row r="1890" spans="1:4" ht="31.2" x14ac:dyDescent="0.3">
      <c r="A1890" s="57" t="s">
        <v>948</v>
      </c>
      <c r="B1890" s="9" t="s">
        <v>935</v>
      </c>
      <c r="C1890" s="59">
        <v>1220</v>
      </c>
      <c r="D1890" s="9" t="s">
        <v>949</v>
      </c>
    </row>
    <row r="1891" spans="1:4" ht="31.2" x14ac:dyDescent="0.3">
      <c r="A1891" s="57" t="s">
        <v>950</v>
      </c>
      <c r="B1891" s="9" t="s">
        <v>940</v>
      </c>
      <c r="C1891" s="59">
        <v>1570.49</v>
      </c>
      <c r="D1891" s="9" t="s">
        <v>951</v>
      </c>
    </row>
    <row r="1892" spans="1:4" ht="31.2" x14ac:dyDescent="0.3">
      <c r="A1892" s="57" t="s">
        <v>952</v>
      </c>
      <c r="B1892" s="9" t="s">
        <v>935</v>
      </c>
      <c r="C1892" s="59">
        <v>2850</v>
      </c>
      <c r="D1892" s="9" t="s">
        <v>953</v>
      </c>
    </row>
    <row r="1893" spans="1:4" ht="31.2" x14ac:dyDescent="0.3">
      <c r="A1893" s="57" t="s">
        <v>954</v>
      </c>
      <c r="B1893" s="9" t="s">
        <v>940</v>
      </c>
      <c r="C1893" s="59">
        <v>198</v>
      </c>
      <c r="D1893" s="9" t="s">
        <v>953</v>
      </c>
    </row>
    <row r="1894" spans="1:4" ht="46.8" x14ac:dyDescent="0.3">
      <c r="A1894" s="57" t="s">
        <v>955</v>
      </c>
      <c r="B1894" s="9" t="s">
        <v>935</v>
      </c>
      <c r="C1894" s="59">
        <v>3700</v>
      </c>
      <c r="D1894" s="9" t="s">
        <v>956</v>
      </c>
    </row>
    <row r="1895" spans="1:4" ht="46.8" x14ac:dyDescent="0.3">
      <c r="A1895" s="57" t="s">
        <v>957</v>
      </c>
      <c r="B1895" s="9" t="s">
        <v>935</v>
      </c>
      <c r="C1895" s="59">
        <v>21191</v>
      </c>
      <c r="D1895" s="9" t="s">
        <v>958</v>
      </c>
    </row>
    <row r="1896" spans="1:4" ht="31.2" x14ac:dyDescent="0.3">
      <c r="A1896" s="57" t="s">
        <v>959</v>
      </c>
      <c r="B1896" s="9" t="s">
        <v>935</v>
      </c>
      <c r="C1896" s="59">
        <v>18000</v>
      </c>
      <c r="D1896" s="9" t="s">
        <v>960</v>
      </c>
    </row>
    <row r="1897" spans="1:4" ht="31.2" x14ac:dyDescent="0.3">
      <c r="A1897" s="57" t="s">
        <v>961</v>
      </c>
      <c r="B1897" s="9" t="s">
        <v>935</v>
      </c>
      <c r="C1897" s="59">
        <v>430</v>
      </c>
      <c r="D1897" s="9" t="s">
        <v>962</v>
      </c>
    </row>
    <row r="1898" spans="1:4" ht="31.2" x14ac:dyDescent="0.3">
      <c r="A1898" s="57" t="s">
        <v>963</v>
      </c>
      <c r="B1898" s="9" t="s">
        <v>935</v>
      </c>
      <c r="C1898" s="59">
        <v>408</v>
      </c>
      <c r="D1898" s="9" t="s">
        <v>964</v>
      </c>
    </row>
    <row r="1899" spans="1:4" ht="31.2" x14ac:dyDescent="0.3">
      <c r="A1899" s="57" t="s">
        <v>287</v>
      </c>
      <c r="B1899" s="9" t="s">
        <v>940</v>
      </c>
      <c r="C1899" s="59">
        <v>1565.2</v>
      </c>
      <c r="D1899" s="9" t="s">
        <v>965</v>
      </c>
    </row>
    <row r="1900" spans="1:4" ht="31.2" x14ac:dyDescent="0.3">
      <c r="A1900" s="57" t="s">
        <v>966</v>
      </c>
      <c r="B1900" s="9" t="s">
        <v>935</v>
      </c>
      <c r="C1900" s="59">
        <v>754.02</v>
      </c>
      <c r="D1900" s="9" t="s">
        <v>967</v>
      </c>
    </row>
    <row r="1901" spans="1:4" ht="31.2" x14ac:dyDescent="0.3">
      <c r="A1901" s="57" t="s">
        <v>968</v>
      </c>
      <c r="B1901" s="9" t="s">
        <v>935</v>
      </c>
      <c r="C1901" s="59">
        <v>587.79999999999995</v>
      </c>
      <c r="D1901" s="9" t="s">
        <v>969</v>
      </c>
    </row>
    <row r="1902" spans="1:4" ht="31.2" x14ac:dyDescent="0.3">
      <c r="A1902" s="57" t="s">
        <v>970</v>
      </c>
      <c r="B1902" s="9" t="s">
        <v>935</v>
      </c>
      <c r="C1902" s="59">
        <v>327.27999999999997</v>
      </c>
      <c r="D1902" s="9" t="s">
        <v>971</v>
      </c>
    </row>
    <row r="1903" spans="1:4" ht="31.2" x14ac:dyDescent="0.3">
      <c r="A1903" s="57" t="s">
        <v>972</v>
      </c>
      <c r="B1903" s="9" t="s">
        <v>973</v>
      </c>
      <c r="C1903" s="59">
        <v>19854</v>
      </c>
      <c r="D1903" s="9" t="s">
        <v>974</v>
      </c>
    </row>
    <row r="1904" spans="1:4" ht="31.2" x14ac:dyDescent="0.3">
      <c r="A1904" s="57" t="s">
        <v>975</v>
      </c>
      <c r="B1904" s="9" t="s">
        <v>940</v>
      </c>
      <c r="C1904" s="59">
        <v>387</v>
      </c>
      <c r="D1904" s="9" t="s">
        <v>976</v>
      </c>
    </row>
    <row r="1905" spans="1:4" ht="31.2" x14ac:dyDescent="0.3">
      <c r="A1905" s="57" t="s">
        <v>977</v>
      </c>
      <c r="B1905" s="9" t="s">
        <v>940</v>
      </c>
      <c r="C1905" s="59">
        <v>786.4</v>
      </c>
      <c r="D1905" s="9" t="s">
        <v>978</v>
      </c>
    </row>
    <row r="1906" spans="1:4" ht="31.2" x14ac:dyDescent="0.3">
      <c r="A1906" s="57" t="s">
        <v>979</v>
      </c>
      <c r="B1906" s="9" t="s">
        <v>935</v>
      </c>
      <c r="C1906" s="59">
        <v>150</v>
      </c>
      <c r="D1906" s="9" t="s">
        <v>980</v>
      </c>
    </row>
    <row r="1907" spans="1:4" ht="31.2" x14ac:dyDescent="0.3">
      <c r="A1907" s="57" t="s">
        <v>981</v>
      </c>
      <c r="B1907" s="9" t="s">
        <v>940</v>
      </c>
      <c r="C1907" s="59">
        <v>1435.14</v>
      </c>
      <c r="D1907" s="9" t="s">
        <v>982</v>
      </c>
    </row>
    <row r="1908" spans="1:4" ht="31.2" x14ac:dyDescent="0.3">
      <c r="A1908" s="57" t="s">
        <v>983</v>
      </c>
      <c r="B1908" s="9" t="s">
        <v>935</v>
      </c>
      <c r="C1908" s="59">
        <v>450</v>
      </c>
      <c r="D1908" s="9" t="s">
        <v>984</v>
      </c>
    </row>
    <row r="1909" spans="1:4" ht="31.2" x14ac:dyDescent="0.3">
      <c r="A1909" s="57" t="s">
        <v>985</v>
      </c>
      <c r="B1909" s="9" t="s">
        <v>940</v>
      </c>
      <c r="C1909" s="59">
        <v>2549.1999999999998</v>
      </c>
      <c r="D1909" s="9" t="s">
        <v>986</v>
      </c>
    </row>
    <row r="1910" spans="1:4" ht="31.2" x14ac:dyDescent="0.3">
      <c r="A1910" s="57" t="s">
        <v>987</v>
      </c>
      <c r="B1910" s="9" t="s">
        <v>935</v>
      </c>
      <c r="C1910" s="59">
        <v>1000</v>
      </c>
      <c r="D1910" s="9" t="s">
        <v>988</v>
      </c>
    </row>
    <row r="1911" spans="1:4" ht="31.2" x14ac:dyDescent="0.3">
      <c r="A1911" s="57" t="s">
        <v>989</v>
      </c>
      <c r="B1911" s="9" t="s">
        <v>940</v>
      </c>
      <c r="C1911" s="59">
        <v>90</v>
      </c>
      <c r="D1911" s="9" t="s">
        <v>990</v>
      </c>
    </row>
    <row r="1912" spans="1:4" ht="31.2" x14ac:dyDescent="0.3">
      <c r="A1912" s="57" t="s">
        <v>991</v>
      </c>
      <c r="B1912" s="9" t="s">
        <v>940</v>
      </c>
      <c r="C1912" s="59">
        <v>20.75</v>
      </c>
      <c r="D1912" s="9" t="s">
        <v>992</v>
      </c>
    </row>
    <row r="1913" spans="1:4" ht="31.2" x14ac:dyDescent="0.3">
      <c r="A1913" s="57" t="s">
        <v>993</v>
      </c>
      <c r="B1913" s="9" t="s">
        <v>935</v>
      </c>
      <c r="C1913" s="59">
        <v>150</v>
      </c>
      <c r="D1913" s="9" t="s">
        <v>980</v>
      </c>
    </row>
    <row r="1914" spans="1:4" ht="31.2" x14ac:dyDescent="0.3">
      <c r="A1914" s="57" t="s">
        <v>994</v>
      </c>
      <c r="B1914" s="9" t="s">
        <v>940</v>
      </c>
      <c r="C1914" s="59">
        <v>586.51</v>
      </c>
      <c r="D1914" s="9" t="s">
        <v>995</v>
      </c>
    </row>
    <row r="1915" spans="1:4" ht="31.2" x14ac:dyDescent="0.3">
      <c r="A1915" s="57" t="s">
        <v>994</v>
      </c>
      <c r="B1915" s="9" t="s">
        <v>940</v>
      </c>
      <c r="C1915" s="59">
        <v>116.33</v>
      </c>
      <c r="D1915" s="9" t="s">
        <v>996</v>
      </c>
    </row>
    <row r="1916" spans="1:4" ht="31.2" x14ac:dyDescent="0.3">
      <c r="A1916" s="57" t="s">
        <v>997</v>
      </c>
      <c r="B1916" s="9" t="s">
        <v>940</v>
      </c>
      <c r="C1916" s="59">
        <v>160.61000000000001</v>
      </c>
      <c r="D1916" s="9" t="s">
        <v>998</v>
      </c>
    </row>
    <row r="1917" spans="1:4" ht="31.2" x14ac:dyDescent="0.3">
      <c r="A1917" s="57" t="s">
        <v>999</v>
      </c>
      <c r="B1917" s="9" t="s">
        <v>935</v>
      </c>
      <c r="C1917" s="59">
        <v>504.1</v>
      </c>
      <c r="D1917" s="9" t="s">
        <v>1000</v>
      </c>
    </row>
    <row r="1918" spans="1:4" ht="31.2" x14ac:dyDescent="0.3">
      <c r="A1918" s="57" t="s">
        <v>1001</v>
      </c>
      <c r="B1918" s="9" t="s">
        <v>973</v>
      </c>
      <c r="C1918" s="59">
        <v>1040</v>
      </c>
      <c r="D1918" s="9" t="s">
        <v>1002</v>
      </c>
    </row>
    <row r="1919" spans="1:4" ht="31.2" x14ac:dyDescent="0.3">
      <c r="A1919" s="57" t="s">
        <v>1003</v>
      </c>
      <c r="B1919" s="9" t="s">
        <v>935</v>
      </c>
      <c r="C1919" s="59">
        <v>397.11</v>
      </c>
      <c r="D1919" s="9" t="s">
        <v>1004</v>
      </c>
    </row>
    <row r="1920" spans="1:4" ht="31.2" x14ac:dyDescent="0.3">
      <c r="A1920" s="57" t="s">
        <v>1005</v>
      </c>
      <c r="B1920" s="9" t="s">
        <v>935</v>
      </c>
      <c r="C1920" s="59">
        <v>96</v>
      </c>
      <c r="D1920" s="9" t="s">
        <v>1006</v>
      </c>
    </row>
    <row r="1921" spans="1:4" ht="31.2" x14ac:dyDescent="0.3">
      <c r="A1921" s="57" t="s">
        <v>1007</v>
      </c>
      <c r="B1921" s="9" t="s">
        <v>940</v>
      </c>
      <c r="C1921" s="59">
        <v>192.2</v>
      </c>
      <c r="D1921" s="9" t="s">
        <v>1008</v>
      </c>
    </row>
    <row r="1922" spans="1:4" ht="31.2" x14ac:dyDescent="0.3">
      <c r="A1922" s="57" t="s">
        <v>1009</v>
      </c>
      <c r="B1922" s="9" t="s">
        <v>940</v>
      </c>
      <c r="C1922" s="59">
        <v>517.5</v>
      </c>
      <c r="D1922" s="9" t="s">
        <v>1010</v>
      </c>
    </row>
    <row r="1923" spans="1:4" ht="31.2" x14ac:dyDescent="0.3">
      <c r="A1923" s="57" t="s">
        <v>1011</v>
      </c>
      <c r="B1923" s="9" t="s">
        <v>935</v>
      </c>
      <c r="C1923" s="59">
        <v>243</v>
      </c>
      <c r="D1923" s="9" t="s">
        <v>1012</v>
      </c>
    </row>
    <row r="1924" spans="1:4" ht="31.2" x14ac:dyDescent="0.3">
      <c r="A1924" s="57" t="s">
        <v>1013</v>
      </c>
      <c r="B1924" s="9" t="s">
        <v>935</v>
      </c>
      <c r="C1924" s="59">
        <v>7600</v>
      </c>
      <c r="D1924" s="9" t="s">
        <v>1014</v>
      </c>
    </row>
    <row r="1925" spans="1:4" ht="31.2" x14ac:dyDescent="0.3">
      <c r="A1925" s="57" t="s">
        <v>1015</v>
      </c>
      <c r="B1925" s="9" t="s">
        <v>935</v>
      </c>
      <c r="C1925" s="59">
        <v>6700</v>
      </c>
      <c r="D1925" s="9" t="s">
        <v>1016</v>
      </c>
    </row>
    <row r="1926" spans="1:4" ht="31.2" x14ac:dyDescent="0.3">
      <c r="A1926" s="57" t="s">
        <v>1017</v>
      </c>
      <c r="B1926" s="9" t="s">
        <v>935</v>
      </c>
      <c r="C1926" s="59">
        <v>90</v>
      </c>
      <c r="D1926" s="9" t="s">
        <v>1018</v>
      </c>
    </row>
    <row r="1927" spans="1:4" ht="31.2" x14ac:dyDescent="0.3">
      <c r="A1927" s="57" t="s">
        <v>1019</v>
      </c>
      <c r="B1927" s="9" t="s">
        <v>940</v>
      </c>
      <c r="C1927" s="59">
        <v>200.72</v>
      </c>
      <c r="D1927" s="9" t="s">
        <v>1020</v>
      </c>
    </row>
    <row r="1928" spans="1:4" ht="46.8" x14ac:dyDescent="0.3">
      <c r="A1928" s="57" t="s">
        <v>1021</v>
      </c>
      <c r="B1928" s="9" t="s">
        <v>935</v>
      </c>
      <c r="C1928" s="59">
        <v>2000</v>
      </c>
      <c r="D1928" s="9" t="s">
        <v>1022</v>
      </c>
    </row>
    <row r="1929" spans="1:4" ht="31.2" x14ac:dyDescent="0.3">
      <c r="A1929" s="57" t="s">
        <v>1023</v>
      </c>
      <c r="B1929" s="9" t="s">
        <v>940</v>
      </c>
      <c r="C1929" s="59">
        <v>1030.3599999999999</v>
      </c>
      <c r="D1929" s="9" t="s">
        <v>1024</v>
      </c>
    </row>
    <row r="1930" spans="1:4" ht="31.2" x14ac:dyDescent="0.3">
      <c r="A1930" s="57" t="s">
        <v>1025</v>
      </c>
      <c r="B1930" s="9" t="s">
        <v>940</v>
      </c>
      <c r="C1930" s="59">
        <v>41.58</v>
      </c>
      <c r="D1930" s="9" t="s">
        <v>1026</v>
      </c>
    </row>
    <row r="1931" spans="1:4" ht="31.2" x14ac:dyDescent="0.3">
      <c r="A1931" s="57" t="s">
        <v>1027</v>
      </c>
      <c r="B1931" s="9" t="s">
        <v>940</v>
      </c>
      <c r="C1931" s="59">
        <v>800.78</v>
      </c>
      <c r="D1931" s="9" t="s">
        <v>1028</v>
      </c>
    </row>
    <row r="1932" spans="1:4" ht="31.2" x14ac:dyDescent="0.3">
      <c r="A1932" s="57" t="s">
        <v>1029</v>
      </c>
      <c r="B1932" s="9" t="s">
        <v>940</v>
      </c>
      <c r="C1932" s="59">
        <v>1144</v>
      </c>
      <c r="D1932" s="9" t="s">
        <v>1030</v>
      </c>
    </row>
    <row r="1933" spans="1:4" ht="31.2" x14ac:dyDescent="0.3">
      <c r="A1933" s="57" t="s">
        <v>1031</v>
      </c>
      <c r="B1933" s="9" t="s">
        <v>935</v>
      </c>
      <c r="C1933" s="59">
        <v>250</v>
      </c>
      <c r="D1933" s="9" t="s">
        <v>1032</v>
      </c>
    </row>
    <row r="1934" spans="1:4" ht="31.2" x14ac:dyDescent="0.3">
      <c r="A1934" s="57" t="s">
        <v>1033</v>
      </c>
      <c r="B1934" s="9" t="s">
        <v>940</v>
      </c>
      <c r="C1934" s="59">
        <v>96</v>
      </c>
      <c r="D1934" s="9" t="s">
        <v>1034</v>
      </c>
    </row>
    <row r="1935" spans="1:4" ht="31.2" x14ac:dyDescent="0.3">
      <c r="A1935" s="57" t="s">
        <v>1035</v>
      </c>
      <c r="B1935" s="9" t="s">
        <v>935</v>
      </c>
      <c r="C1935" s="59">
        <v>163</v>
      </c>
      <c r="D1935" s="9" t="s">
        <v>1036</v>
      </c>
    </row>
    <row r="1936" spans="1:4" ht="31.2" x14ac:dyDescent="0.3">
      <c r="A1936" s="57" t="s">
        <v>1037</v>
      </c>
      <c r="B1936" s="9" t="s">
        <v>935</v>
      </c>
      <c r="C1936" s="59">
        <v>180.33</v>
      </c>
      <c r="D1936" s="9" t="s">
        <v>1038</v>
      </c>
    </row>
    <row r="1937" spans="1:4" ht="31.2" x14ac:dyDescent="0.3">
      <c r="A1937" s="57" t="s">
        <v>1039</v>
      </c>
      <c r="B1937" s="9" t="s">
        <v>940</v>
      </c>
      <c r="C1937" s="59">
        <v>952.5</v>
      </c>
      <c r="D1937" s="9" t="s">
        <v>1040</v>
      </c>
    </row>
    <row r="1938" spans="1:4" ht="31.2" x14ac:dyDescent="0.3">
      <c r="A1938" s="57" t="s">
        <v>1041</v>
      </c>
      <c r="B1938" s="9" t="s">
        <v>935</v>
      </c>
      <c r="C1938" s="59">
        <v>220</v>
      </c>
      <c r="D1938" s="9" t="s">
        <v>1042</v>
      </c>
    </row>
    <row r="1939" spans="1:4" ht="31.2" x14ac:dyDescent="0.3">
      <c r="A1939" s="57" t="s">
        <v>1043</v>
      </c>
      <c r="B1939" s="9" t="s">
        <v>940</v>
      </c>
      <c r="C1939" s="59">
        <v>2080.81</v>
      </c>
      <c r="D1939" s="9" t="s">
        <v>1044</v>
      </c>
    </row>
    <row r="1940" spans="1:4" ht="31.2" x14ac:dyDescent="0.3">
      <c r="A1940" s="57" t="s">
        <v>1045</v>
      </c>
      <c r="B1940" s="9" t="s">
        <v>940</v>
      </c>
      <c r="C1940" s="59">
        <v>107.61</v>
      </c>
      <c r="D1940" s="9" t="s">
        <v>1046</v>
      </c>
    </row>
    <row r="1941" spans="1:4" ht="31.2" x14ac:dyDescent="0.3">
      <c r="A1941" s="57" t="s">
        <v>1047</v>
      </c>
      <c r="B1941" s="9" t="s">
        <v>935</v>
      </c>
      <c r="C1941" s="59">
        <v>19900</v>
      </c>
      <c r="D1941" s="9" t="s">
        <v>1048</v>
      </c>
    </row>
    <row r="1942" spans="1:4" ht="31.2" x14ac:dyDescent="0.3">
      <c r="A1942" s="57" t="s">
        <v>1049</v>
      </c>
      <c r="B1942" s="9" t="s">
        <v>940</v>
      </c>
      <c r="C1942" s="59">
        <v>77.2</v>
      </c>
      <c r="D1942" s="9" t="s">
        <v>1050</v>
      </c>
    </row>
    <row r="1943" spans="1:4" ht="31.2" x14ac:dyDescent="0.3">
      <c r="A1943" s="57" t="s">
        <v>1051</v>
      </c>
      <c r="B1943" s="9" t="s">
        <v>940</v>
      </c>
      <c r="C1943" s="59">
        <v>1012.77</v>
      </c>
      <c r="D1943" s="9" t="s">
        <v>1052</v>
      </c>
    </row>
    <row r="1944" spans="1:4" ht="31.2" x14ac:dyDescent="0.3">
      <c r="A1944" s="57" t="s">
        <v>1053</v>
      </c>
      <c r="B1944" s="9" t="s">
        <v>940</v>
      </c>
      <c r="C1944" s="59">
        <v>2360.56</v>
      </c>
      <c r="D1944" s="9" t="s">
        <v>1054</v>
      </c>
    </row>
    <row r="1945" spans="1:4" ht="31.2" x14ac:dyDescent="0.3">
      <c r="A1945" s="57" t="s">
        <v>1045</v>
      </c>
      <c r="B1945" s="9" t="s">
        <v>940</v>
      </c>
      <c r="C1945" s="59">
        <v>1411.18</v>
      </c>
      <c r="D1945" s="9" t="s">
        <v>1055</v>
      </c>
    </row>
    <row r="1946" spans="1:4" ht="31.2" x14ac:dyDescent="0.3">
      <c r="A1946" s="57" t="s">
        <v>1056</v>
      </c>
      <c r="B1946" s="9" t="s">
        <v>940</v>
      </c>
      <c r="C1946" s="59">
        <v>1505</v>
      </c>
      <c r="D1946" s="9" t="s">
        <v>1057</v>
      </c>
    </row>
    <row r="1947" spans="1:4" ht="31.2" x14ac:dyDescent="0.3">
      <c r="A1947" s="57" t="s">
        <v>1058</v>
      </c>
      <c r="B1947" s="9" t="s">
        <v>940</v>
      </c>
      <c r="C1947" s="59">
        <v>50.82</v>
      </c>
      <c r="D1947" s="9" t="s">
        <v>1059</v>
      </c>
    </row>
    <row r="1948" spans="1:4" ht="31.2" x14ac:dyDescent="0.3">
      <c r="A1948" s="57" t="s">
        <v>1060</v>
      </c>
      <c r="B1948" s="9" t="s">
        <v>935</v>
      </c>
      <c r="C1948" s="59">
        <v>70</v>
      </c>
      <c r="D1948" s="9" t="s">
        <v>1061</v>
      </c>
    </row>
    <row r="1949" spans="1:4" ht="31.2" x14ac:dyDescent="0.3">
      <c r="A1949" s="57" t="s">
        <v>1062</v>
      </c>
      <c r="B1949" s="9" t="s">
        <v>935</v>
      </c>
      <c r="C1949" s="59">
        <v>3000.47</v>
      </c>
      <c r="D1949" s="9" t="s">
        <v>1063</v>
      </c>
    </row>
    <row r="1950" spans="1:4" ht="31.2" x14ac:dyDescent="0.3">
      <c r="A1950" s="57" t="s">
        <v>1064</v>
      </c>
      <c r="B1950" s="9" t="s">
        <v>935</v>
      </c>
      <c r="C1950" s="59">
        <v>3012.16</v>
      </c>
      <c r="D1950" s="9" t="s">
        <v>1065</v>
      </c>
    </row>
    <row r="1951" spans="1:4" ht="31.2" x14ac:dyDescent="0.3">
      <c r="A1951" s="57" t="s">
        <v>1066</v>
      </c>
      <c r="B1951" s="9" t="s">
        <v>935</v>
      </c>
      <c r="C1951" s="59">
        <v>352.45</v>
      </c>
      <c r="D1951" s="9" t="s">
        <v>1067</v>
      </c>
    </row>
    <row r="1952" spans="1:4" ht="31.2" x14ac:dyDescent="0.3">
      <c r="A1952" s="57" t="s">
        <v>1068</v>
      </c>
      <c r="B1952" s="9" t="s">
        <v>940</v>
      </c>
      <c r="C1952" s="59">
        <v>700.57</v>
      </c>
      <c r="D1952" s="9" t="s">
        <v>1069</v>
      </c>
    </row>
    <row r="1953" spans="1:4" ht="31.2" x14ac:dyDescent="0.3">
      <c r="A1953" s="57" t="s">
        <v>690</v>
      </c>
      <c r="B1953" s="9" t="s">
        <v>940</v>
      </c>
      <c r="C1953" s="59">
        <v>2623.5</v>
      </c>
      <c r="D1953" s="9" t="s">
        <v>1070</v>
      </c>
    </row>
    <row r="1954" spans="1:4" ht="31.2" x14ac:dyDescent="0.3">
      <c r="A1954" s="57" t="s">
        <v>1071</v>
      </c>
      <c r="B1954" s="9" t="s">
        <v>940</v>
      </c>
      <c r="C1954" s="59">
        <v>1941.8</v>
      </c>
      <c r="D1954" s="9" t="s">
        <v>1072</v>
      </c>
    </row>
    <row r="1955" spans="1:4" ht="31.2" x14ac:dyDescent="0.3">
      <c r="A1955" s="58" t="s">
        <v>1073</v>
      </c>
      <c r="B1955" s="9" t="s">
        <v>940</v>
      </c>
      <c r="C1955" s="60">
        <v>3128.18</v>
      </c>
      <c r="D1955" s="9" t="s">
        <v>1074</v>
      </c>
    </row>
    <row r="1956" spans="1:4" ht="46.8" x14ac:dyDescent="0.3">
      <c r="A1956" s="58" t="s">
        <v>1075</v>
      </c>
      <c r="B1956" s="9" t="s">
        <v>940</v>
      </c>
      <c r="C1956" s="60">
        <v>562.41999999999996</v>
      </c>
      <c r="D1956" s="9" t="s">
        <v>1076</v>
      </c>
    </row>
    <row r="1957" spans="1:4" ht="46.8" x14ac:dyDescent="0.3">
      <c r="A1957" s="57" t="s">
        <v>1077</v>
      </c>
      <c r="B1957" s="9" t="s">
        <v>973</v>
      </c>
      <c r="C1957" s="59">
        <v>1659.2</v>
      </c>
      <c r="D1957" s="9" t="s">
        <v>1078</v>
      </c>
    </row>
    <row r="1958" spans="1:4" ht="31.2" x14ac:dyDescent="0.3">
      <c r="A1958" s="57" t="s">
        <v>1079</v>
      </c>
      <c r="B1958" s="9" t="s">
        <v>935</v>
      </c>
      <c r="C1958" s="59">
        <v>237</v>
      </c>
      <c r="D1958" s="9" t="s">
        <v>1080</v>
      </c>
    </row>
    <row r="1959" spans="1:4" ht="31.2" x14ac:dyDescent="0.3">
      <c r="A1959" s="57" t="s">
        <v>1081</v>
      </c>
      <c r="B1959" s="9" t="s">
        <v>940</v>
      </c>
      <c r="C1959" s="59">
        <v>6274.77</v>
      </c>
      <c r="D1959" s="9" t="s">
        <v>1082</v>
      </c>
    </row>
    <row r="1960" spans="1:4" ht="31.2" x14ac:dyDescent="0.3">
      <c r="A1960" s="57" t="s">
        <v>1081</v>
      </c>
      <c r="B1960" s="9" t="s">
        <v>940</v>
      </c>
      <c r="C1960" s="59">
        <v>6274.77</v>
      </c>
      <c r="D1960" s="9" t="s">
        <v>1083</v>
      </c>
    </row>
    <row r="1961" spans="1:4" ht="31.2" x14ac:dyDescent="0.3">
      <c r="A1961" s="57" t="s">
        <v>1084</v>
      </c>
      <c r="B1961" s="9" t="s">
        <v>935</v>
      </c>
      <c r="C1961" s="59">
        <v>732</v>
      </c>
      <c r="D1961" s="9" t="s">
        <v>1085</v>
      </c>
    </row>
    <row r="1962" spans="1:4" ht="31.2" x14ac:dyDescent="0.3">
      <c r="A1962" s="57" t="s">
        <v>1086</v>
      </c>
      <c r="B1962" s="9" t="s">
        <v>940</v>
      </c>
      <c r="C1962" s="59">
        <v>135</v>
      </c>
      <c r="D1962" s="9" t="s">
        <v>1087</v>
      </c>
    </row>
    <row r="1963" spans="1:4" ht="31.2" x14ac:dyDescent="0.3">
      <c r="A1963" s="57" t="s">
        <v>1088</v>
      </c>
      <c r="B1963" s="9" t="s">
        <v>940</v>
      </c>
      <c r="C1963" s="59">
        <v>2470</v>
      </c>
      <c r="D1963" s="9" t="s">
        <v>1089</v>
      </c>
    </row>
    <row r="1964" spans="1:4" ht="31.2" x14ac:dyDescent="0.3">
      <c r="A1964" s="57" t="s">
        <v>1090</v>
      </c>
      <c r="B1964" s="9" t="s">
        <v>935</v>
      </c>
      <c r="C1964" s="59">
        <v>1522.78</v>
      </c>
      <c r="D1964" s="9" t="s">
        <v>1091</v>
      </c>
    </row>
    <row r="1965" spans="1:4" ht="31.2" x14ac:dyDescent="0.3">
      <c r="A1965" s="57" t="s">
        <v>1092</v>
      </c>
      <c r="B1965" s="9" t="s">
        <v>935</v>
      </c>
      <c r="C1965" s="59">
        <v>1100.07</v>
      </c>
      <c r="D1965" s="9" t="s">
        <v>1093</v>
      </c>
    </row>
    <row r="1966" spans="1:4" ht="31.2" x14ac:dyDescent="0.3">
      <c r="A1966" s="57" t="s">
        <v>1094</v>
      </c>
      <c r="B1966" s="9" t="s">
        <v>935</v>
      </c>
      <c r="C1966" s="59">
        <v>594.38</v>
      </c>
      <c r="D1966" s="9" t="s">
        <v>1095</v>
      </c>
    </row>
    <row r="1967" spans="1:4" ht="31.2" x14ac:dyDescent="0.3">
      <c r="A1967" s="57" t="s">
        <v>1096</v>
      </c>
      <c r="B1967" s="9" t="s">
        <v>940</v>
      </c>
      <c r="C1967" s="59">
        <v>1144.8499999999999</v>
      </c>
      <c r="D1967" s="9" t="s">
        <v>1097</v>
      </c>
    </row>
    <row r="1968" spans="1:4" ht="31.2" x14ac:dyDescent="0.3">
      <c r="A1968" s="57" t="s">
        <v>1098</v>
      </c>
      <c r="B1968" s="9" t="s">
        <v>940</v>
      </c>
      <c r="C1968" s="59">
        <v>3150.16</v>
      </c>
      <c r="D1968" s="9" t="s">
        <v>1099</v>
      </c>
    </row>
    <row r="1969" spans="1:4" ht="18" x14ac:dyDescent="0.3">
      <c r="A1969" s="26" t="s">
        <v>2915</v>
      </c>
      <c r="B1969" s="26"/>
      <c r="C1969" s="26"/>
      <c r="D1969" s="26"/>
    </row>
    <row r="1970" spans="1:4" ht="31.2" x14ac:dyDescent="0.3">
      <c r="A1970" s="9" t="s">
        <v>1687</v>
      </c>
      <c r="B1970" s="9" t="s">
        <v>2801</v>
      </c>
      <c r="C1970" s="10">
        <v>39970</v>
      </c>
      <c r="D1970" s="9" t="s">
        <v>2802</v>
      </c>
    </row>
    <row r="1971" spans="1:4" ht="15.6" x14ac:dyDescent="0.3">
      <c r="A1971" s="9" t="s">
        <v>1687</v>
      </c>
      <c r="B1971" s="5" t="s">
        <v>2803</v>
      </c>
      <c r="C1971" s="10">
        <v>1553.08</v>
      </c>
      <c r="D1971" s="9" t="s">
        <v>2804</v>
      </c>
    </row>
    <row r="1972" spans="1:4" ht="15.6" x14ac:dyDescent="0.3">
      <c r="A1972" s="9" t="s">
        <v>1687</v>
      </c>
      <c r="B1972" s="9" t="s">
        <v>2805</v>
      </c>
      <c r="C1972" s="10">
        <v>11000</v>
      </c>
      <c r="D1972" s="9" t="s">
        <v>2806</v>
      </c>
    </row>
    <row r="1973" spans="1:4" ht="15.6" x14ac:dyDescent="0.3">
      <c r="A1973" s="9" t="s">
        <v>1687</v>
      </c>
      <c r="B1973" s="9" t="s">
        <v>2807</v>
      </c>
      <c r="C1973" s="12">
        <v>4163.8599999999997</v>
      </c>
      <c r="D1973" s="9" t="s">
        <v>2808</v>
      </c>
    </row>
    <row r="1974" spans="1:4" ht="15.6" x14ac:dyDescent="0.3">
      <c r="A1974" s="9" t="s">
        <v>2044</v>
      </c>
      <c r="B1974" s="9" t="s">
        <v>2809</v>
      </c>
      <c r="C1974" s="12">
        <v>603.99</v>
      </c>
      <c r="D1974" s="9" t="s">
        <v>2810</v>
      </c>
    </row>
    <row r="1975" spans="1:4" ht="15.6" x14ac:dyDescent="0.3">
      <c r="A1975" s="9" t="s">
        <v>1687</v>
      </c>
      <c r="B1975" s="9" t="s">
        <v>2811</v>
      </c>
      <c r="C1975" s="12">
        <v>2150</v>
      </c>
      <c r="D1975" s="9" t="s">
        <v>2812</v>
      </c>
    </row>
    <row r="1976" spans="1:4" ht="15.6" x14ac:dyDescent="0.3">
      <c r="A1976" s="9" t="s">
        <v>1687</v>
      </c>
      <c r="B1976" s="9" t="s">
        <v>2813</v>
      </c>
      <c r="C1976" s="10">
        <v>461</v>
      </c>
      <c r="D1976" s="9" t="s">
        <v>2814</v>
      </c>
    </row>
    <row r="1977" spans="1:4" ht="15.6" x14ac:dyDescent="0.3">
      <c r="A1977" s="9" t="s">
        <v>2044</v>
      </c>
      <c r="B1977" s="9" t="s">
        <v>2815</v>
      </c>
      <c r="C1977" s="10">
        <v>2057.4299999999998</v>
      </c>
      <c r="D1977" s="9" t="s">
        <v>2816</v>
      </c>
    </row>
    <row r="1978" spans="1:4" ht="15.6" x14ac:dyDescent="0.3">
      <c r="A1978" s="9" t="s">
        <v>2044</v>
      </c>
      <c r="B1978" s="9" t="s">
        <v>2817</v>
      </c>
      <c r="C1978" s="10">
        <v>280</v>
      </c>
      <c r="D1978" s="9" t="s">
        <v>2818</v>
      </c>
    </row>
    <row r="1979" spans="1:4" ht="15.6" x14ac:dyDescent="0.3">
      <c r="A1979" s="9" t="s">
        <v>2044</v>
      </c>
      <c r="B1979" s="9" t="s">
        <v>2819</v>
      </c>
      <c r="C1979" s="10">
        <v>1078.92</v>
      </c>
      <c r="D1979" s="9" t="s">
        <v>2820</v>
      </c>
    </row>
    <row r="1980" spans="1:4" ht="15.6" x14ac:dyDescent="0.3">
      <c r="A1980" s="9" t="s">
        <v>1687</v>
      </c>
      <c r="B1980" s="9" t="s">
        <v>2821</v>
      </c>
      <c r="C1980" s="10">
        <v>240</v>
      </c>
      <c r="D1980" s="9" t="s">
        <v>2822</v>
      </c>
    </row>
    <row r="1981" spans="1:4" ht="15.6" x14ac:dyDescent="0.3">
      <c r="A1981" s="9" t="s">
        <v>1687</v>
      </c>
      <c r="B1981" s="9" t="s">
        <v>2823</v>
      </c>
      <c r="C1981" s="10">
        <v>490</v>
      </c>
      <c r="D1981" s="9" t="s">
        <v>2824</v>
      </c>
    </row>
    <row r="1982" spans="1:4" ht="15.6" x14ac:dyDescent="0.3">
      <c r="A1982" s="9" t="s">
        <v>2044</v>
      </c>
      <c r="B1982" s="9" t="s">
        <v>2825</v>
      </c>
      <c r="C1982" s="10">
        <v>477.87</v>
      </c>
      <c r="D1982" s="9" t="s">
        <v>2826</v>
      </c>
    </row>
    <row r="1983" spans="1:4" ht="15.6" x14ac:dyDescent="0.3">
      <c r="A1983" s="9" t="s">
        <v>1687</v>
      </c>
      <c r="B1983" s="9" t="s">
        <v>2827</v>
      </c>
      <c r="C1983" s="10">
        <v>27985</v>
      </c>
      <c r="D1983" s="9" t="s">
        <v>2828</v>
      </c>
    </row>
    <row r="1984" spans="1:4" ht="15.6" x14ac:dyDescent="0.3">
      <c r="A1984" s="9" t="s">
        <v>2044</v>
      </c>
      <c r="B1984" s="9" t="s">
        <v>2815</v>
      </c>
      <c r="C1984" s="10">
        <v>525.33000000000004</v>
      </c>
      <c r="D1984" s="9" t="s">
        <v>2829</v>
      </c>
    </row>
    <row r="1985" spans="1:4" ht="15.6" x14ac:dyDescent="0.3">
      <c r="A1985" s="9" t="s">
        <v>2044</v>
      </c>
      <c r="B1985" s="9" t="s">
        <v>2815</v>
      </c>
      <c r="C1985" s="10">
        <v>4247.8599999999997</v>
      </c>
      <c r="D1985" s="9" t="s">
        <v>2830</v>
      </c>
    </row>
    <row r="1986" spans="1:4" ht="15.6" x14ac:dyDescent="0.3">
      <c r="A1986" s="9" t="s">
        <v>2044</v>
      </c>
      <c r="B1986" s="9" t="s">
        <v>2831</v>
      </c>
      <c r="C1986" s="10">
        <v>2850</v>
      </c>
      <c r="D1986" s="9" t="s">
        <v>2832</v>
      </c>
    </row>
    <row r="1987" spans="1:4" ht="15.6" x14ac:dyDescent="0.3">
      <c r="A1987" s="9" t="s">
        <v>1687</v>
      </c>
      <c r="B1987" s="9" t="s">
        <v>2833</v>
      </c>
      <c r="C1987" s="10">
        <v>2150</v>
      </c>
      <c r="D1987" s="9" t="s">
        <v>2834</v>
      </c>
    </row>
    <row r="1988" spans="1:4" ht="15.6" x14ac:dyDescent="0.3">
      <c r="A1988" s="9" t="s">
        <v>2044</v>
      </c>
      <c r="B1988" s="9" t="s">
        <v>2835</v>
      </c>
      <c r="C1988" s="10">
        <v>2700</v>
      </c>
      <c r="D1988" s="9" t="s">
        <v>2836</v>
      </c>
    </row>
    <row r="1989" spans="1:4" ht="15.6" x14ac:dyDescent="0.3">
      <c r="A1989" s="9" t="s">
        <v>2044</v>
      </c>
      <c r="B1989" s="9" t="s">
        <v>2837</v>
      </c>
      <c r="C1989" s="10">
        <v>40461.25</v>
      </c>
      <c r="D1989" s="9" t="s">
        <v>2838</v>
      </c>
    </row>
    <row r="1990" spans="1:4" ht="15.6" x14ac:dyDescent="0.3">
      <c r="A1990" s="9" t="s">
        <v>2044</v>
      </c>
      <c r="B1990" s="9" t="s">
        <v>2839</v>
      </c>
      <c r="C1990" s="10">
        <v>100</v>
      </c>
      <c r="D1990" s="9" t="s">
        <v>2840</v>
      </c>
    </row>
    <row r="1991" spans="1:4" ht="15.6" x14ac:dyDescent="0.3">
      <c r="A1991" s="9" t="s">
        <v>2044</v>
      </c>
      <c r="B1991" s="9" t="s">
        <v>2841</v>
      </c>
      <c r="C1991" s="10">
        <v>243.45</v>
      </c>
      <c r="D1991" s="9" t="s">
        <v>2842</v>
      </c>
    </row>
    <row r="1992" spans="1:4" ht="15.6" x14ac:dyDescent="0.3">
      <c r="A1992" s="9" t="s">
        <v>2044</v>
      </c>
      <c r="B1992" s="9" t="s">
        <v>2843</v>
      </c>
      <c r="C1992" s="10">
        <v>2450</v>
      </c>
      <c r="D1992" s="9" t="s">
        <v>2844</v>
      </c>
    </row>
    <row r="1993" spans="1:4" ht="15.6" x14ac:dyDescent="0.3">
      <c r="A1993" s="9" t="s">
        <v>1687</v>
      </c>
      <c r="B1993" s="9" t="s">
        <v>2845</v>
      </c>
      <c r="C1993" s="10">
        <v>360</v>
      </c>
      <c r="D1993" s="9" t="s">
        <v>2846</v>
      </c>
    </row>
    <row r="1994" spans="1:4" ht="15.6" x14ac:dyDescent="0.3">
      <c r="A1994" s="9" t="s">
        <v>2044</v>
      </c>
      <c r="B1994" s="9" t="s">
        <v>2847</v>
      </c>
      <c r="C1994" s="10">
        <v>319.5</v>
      </c>
      <c r="D1994" s="9" t="s">
        <v>2848</v>
      </c>
    </row>
    <row r="1995" spans="1:4" ht="15.6" x14ac:dyDescent="0.3">
      <c r="A1995" s="9" t="s">
        <v>2044</v>
      </c>
      <c r="B1995" s="9" t="s">
        <v>2815</v>
      </c>
      <c r="C1995" s="41">
        <v>7684</v>
      </c>
      <c r="D1995" s="9" t="s">
        <v>2849</v>
      </c>
    </row>
    <row r="1996" spans="1:4" ht="15.6" x14ac:dyDescent="0.3">
      <c r="A1996" s="9" t="s">
        <v>2044</v>
      </c>
      <c r="B1996" s="9" t="s">
        <v>2815</v>
      </c>
      <c r="C1996" s="10">
        <v>994.59</v>
      </c>
      <c r="D1996" s="9" t="s">
        <v>2850</v>
      </c>
    </row>
    <row r="1997" spans="1:4" ht="15.6" x14ac:dyDescent="0.3">
      <c r="A1997" s="9" t="s">
        <v>2044</v>
      </c>
      <c r="B1997" s="9" t="s">
        <v>2815</v>
      </c>
      <c r="C1997" s="10">
        <v>1383.87</v>
      </c>
      <c r="D1997" s="9" t="s">
        <v>2851</v>
      </c>
    </row>
    <row r="1998" spans="1:4" ht="15.6" x14ac:dyDescent="0.3">
      <c r="A1998" s="9" t="s">
        <v>2044</v>
      </c>
      <c r="B1998" s="9" t="s">
        <v>2852</v>
      </c>
      <c r="C1998" s="10">
        <v>7800</v>
      </c>
      <c r="D1998" s="9" t="s">
        <v>2853</v>
      </c>
    </row>
    <row r="1999" spans="1:4" ht="15.6" x14ac:dyDescent="0.3">
      <c r="A1999" s="9" t="s">
        <v>2044</v>
      </c>
      <c r="B1999" s="9" t="s">
        <v>2854</v>
      </c>
      <c r="C1999" s="10">
        <v>24990.5</v>
      </c>
      <c r="D1999" s="9" t="s">
        <v>2855</v>
      </c>
    </row>
    <row r="2000" spans="1:4" ht="15.6" x14ac:dyDescent="0.3">
      <c r="A2000" s="9" t="s">
        <v>1687</v>
      </c>
      <c r="B2000" s="5" t="s">
        <v>2803</v>
      </c>
      <c r="C2000" s="10">
        <v>5822.07</v>
      </c>
      <c r="D2000" s="9" t="s">
        <v>2856</v>
      </c>
    </row>
    <row r="2001" spans="1:4" ht="15.6" x14ac:dyDescent="0.3">
      <c r="A2001" s="9" t="s">
        <v>2044</v>
      </c>
      <c r="B2001" s="9" t="s">
        <v>2857</v>
      </c>
      <c r="C2001" s="10">
        <v>470</v>
      </c>
      <c r="D2001" s="9" t="s">
        <v>2858</v>
      </c>
    </row>
    <row r="2002" spans="1:4" ht="15.6" x14ac:dyDescent="0.3">
      <c r="A2002" s="9" t="s">
        <v>1687</v>
      </c>
      <c r="B2002" s="9" t="s">
        <v>2859</v>
      </c>
      <c r="C2002" s="10">
        <v>1200</v>
      </c>
      <c r="D2002" s="9" t="s">
        <v>2860</v>
      </c>
    </row>
    <row r="2003" spans="1:4" ht="15.6" x14ac:dyDescent="0.3">
      <c r="A2003" s="9" t="s">
        <v>1687</v>
      </c>
      <c r="B2003" s="9" t="s">
        <v>2823</v>
      </c>
      <c r="C2003" s="10">
        <v>4900</v>
      </c>
      <c r="D2003" s="9" t="s">
        <v>2861</v>
      </c>
    </row>
    <row r="2004" spans="1:4" ht="15.6" x14ac:dyDescent="0.3">
      <c r="A2004" s="9" t="s">
        <v>1687</v>
      </c>
      <c r="B2004" s="9" t="s">
        <v>2862</v>
      </c>
      <c r="C2004" s="10">
        <v>770</v>
      </c>
      <c r="D2004" s="9" t="s">
        <v>2863</v>
      </c>
    </row>
    <row r="2005" spans="1:4" ht="15.6" x14ac:dyDescent="0.3">
      <c r="A2005" s="9" t="s">
        <v>2044</v>
      </c>
      <c r="B2005" s="9" t="s">
        <v>2864</v>
      </c>
      <c r="C2005" s="10">
        <v>900</v>
      </c>
      <c r="D2005" s="9" t="s">
        <v>2865</v>
      </c>
    </row>
    <row r="2006" spans="1:4" ht="15.6" x14ac:dyDescent="0.3">
      <c r="A2006" s="9" t="s">
        <v>2044</v>
      </c>
      <c r="B2006" s="9" t="s">
        <v>2866</v>
      </c>
      <c r="C2006" s="10">
        <v>1680</v>
      </c>
      <c r="D2006" s="9" t="s">
        <v>2867</v>
      </c>
    </row>
    <row r="2007" spans="1:4" ht="15.6" x14ac:dyDescent="0.3">
      <c r="A2007" s="9" t="s">
        <v>1687</v>
      </c>
      <c r="B2007" s="9" t="s">
        <v>2868</v>
      </c>
      <c r="C2007" s="10">
        <v>2096</v>
      </c>
      <c r="D2007" s="9" t="s">
        <v>2869</v>
      </c>
    </row>
    <row r="2008" spans="1:4" ht="15.6" x14ac:dyDescent="0.3">
      <c r="A2008" s="9" t="s">
        <v>2044</v>
      </c>
      <c r="B2008" s="9" t="s">
        <v>2870</v>
      </c>
      <c r="C2008" s="10">
        <v>347.93</v>
      </c>
      <c r="D2008" s="9" t="s">
        <v>2871</v>
      </c>
    </row>
    <row r="2009" spans="1:4" ht="15.6" x14ac:dyDescent="0.3">
      <c r="A2009" s="9" t="s">
        <v>2044</v>
      </c>
      <c r="B2009" s="9" t="s">
        <v>2837</v>
      </c>
      <c r="C2009" s="10">
        <v>42726.84</v>
      </c>
      <c r="D2009" s="9" t="s">
        <v>2872</v>
      </c>
    </row>
    <row r="2010" spans="1:4" ht="15.6" x14ac:dyDescent="0.3">
      <c r="A2010" s="9" t="s">
        <v>2044</v>
      </c>
      <c r="B2010" s="9" t="s">
        <v>2815</v>
      </c>
      <c r="C2010" s="10">
        <v>1663.3</v>
      </c>
      <c r="D2010" s="9" t="s">
        <v>2873</v>
      </c>
    </row>
    <row r="2011" spans="1:4" ht="15.6" x14ac:dyDescent="0.3">
      <c r="A2011" s="9" t="s">
        <v>2044</v>
      </c>
      <c r="B2011" s="9" t="s">
        <v>2874</v>
      </c>
      <c r="C2011" s="10">
        <v>2200</v>
      </c>
      <c r="D2011" s="9" t="s">
        <v>2875</v>
      </c>
    </row>
    <row r="2012" spans="1:4" ht="15.6" x14ac:dyDescent="0.3">
      <c r="A2012" s="9" t="s">
        <v>2044</v>
      </c>
      <c r="B2012" s="9" t="s">
        <v>2876</v>
      </c>
      <c r="C2012" s="10">
        <v>3402.78</v>
      </c>
      <c r="D2012" s="9" t="s">
        <v>2877</v>
      </c>
    </row>
    <row r="2013" spans="1:4" ht="15.6" x14ac:dyDescent="0.3">
      <c r="A2013" s="9" t="s">
        <v>2044</v>
      </c>
      <c r="B2013" s="9" t="s">
        <v>2878</v>
      </c>
      <c r="C2013" s="10">
        <v>3558.1</v>
      </c>
      <c r="D2013" s="9" t="s">
        <v>2879</v>
      </c>
    </row>
    <row r="2014" spans="1:4" ht="15.6" x14ac:dyDescent="0.3">
      <c r="A2014" s="9" t="s">
        <v>2044</v>
      </c>
      <c r="B2014" s="9" t="s">
        <v>2815</v>
      </c>
      <c r="C2014" s="9">
        <v>1259.5899999999999</v>
      </c>
      <c r="D2014" s="9" t="s">
        <v>2880</v>
      </c>
    </row>
    <row r="2015" spans="1:4" ht="15.6" x14ac:dyDescent="0.3">
      <c r="A2015" s="9" t="s">
        <v>2044</v>
      </c>
      <c r="B2015" s="9" t="s">
        <v>2596</v>
      </c>
      <c r="C2015" s="10">
        <v>5347.26</v>
      </c>
      <c r="D2015" s="9" t="s">
        <v>2881</v>
      </c>
    </row>
    <row r="2016" spans="1:4" ht="15.6" x14ac:dyDescent="0.3">
      <c r="A2016" s="9" t="s">
        <v>2044</v>
      </c>
      <c r="B2016" s="9" t="s">
        <v>2882</v>
      </c>
      <c r="C2016" s="10">
        <v>1574</v>
      </c>
      <c r="D2016" s="9" t="s">
        <v>2883</v>
      </c>
    </row>
    <row r="2017" spans="1:4" ht="15.6" x14ac:dyDescent="0.3">
      <c r="A2017" s="9" t="s">
        <v>2044</v>
      </c>
      <c r="B2017" s="9" t="s">
        <v>2815</v>
      </c>
      <c r="C2017" s="10">
        <v>1069.24</v>
      </c>
      <c r="D2017" s="9" t="s">
        <v>2884</v>
      </c>
    </row>
    <row r="2018" spans="1:4" ht="15.6" x14ac:dyDescent="0.3">
      <c r="A2018" s="9" t="s">
        <v>2044</v>
      </c>
      <c r="B2018" s="9" t="s">
        <v>2885</v>
      </c>
      <c r="C2018" s="10">
        <v>2900</v>
      </c>
      <c r="D2018" s="9" t="s">
        <v>2886</v>
      </c>
    </row>
    <row r="2019" spans="1:4" ht="15.6" x14ac:dyDescent="0.3">
      <c r="A2019" s="9" t="s">
        <v>2044</v>
      </c>
      <c r="B2019" s="9" t="s">
        <v>2887</v>
      </c>
      <c r="C2019" s="10">
        <v>3752.95</v>
      </c>
      <c r="D2019" s="9" t="s">
        <v>2888</v>
      </c>
    </row>
    <row r="2020" spans="1:4" ht="15.6" x14ac:dyDescent="0.3">
      <c r="A2020" s="9" t="s">
        <v>2044</v>
      </c>
      <c r="B2020" s="9" t="s">
        <v>2887</v>
      </c>
      <c r="C2020" s="10">
        <v>1176.05</v>
      </c>
      <c r="D2020" s="9" t="s">
        <v>2889</v>
      </c>
    </row>
    <row r="2021" spans="1:4" ht="15.6" x14ac:dyDescent="0.3">
      <c r="A2021" s="9" t="s">
        <v>2044</v>
      </c>
      <c r="B2021" s="9" t="s">
        <v>2890</v>
      </c>
      <c r="C2021" s="10">
        <v>145.94</v>
      </c>
      <c r="D2021" s="9" t="s">
        <v>2891</v>
      </c>
    </row>
    <row r="2022" spans="1:4" ht="15.6" x14ac:dyDescent="0.3">
      <c r="A2022" s="9" t="s">
        <v>2044</v>
      </c>
      <c r="B2022" s="9" t="s">
        <v>2837</v>
      </c>
      <c r="C2022" s="10">
        <v>39468.51</v>
      </c>
      <c r="D2022" s="9" t="s">
        <v>2892</v>
      </c>
    </row>
    <row r="2023" spans="1:4" ht="15.6" x14ac:dyDescent="0.3">
      <c r="A2023" s="9" t="s">
        <v>2044</v>
      </c>
      <c r="B2023" s="9" t="s">
        <v>2893</v>
      </c>
      <c r="C2023" s="10">
        <v>389.86</v>
      </c>
      <c r="D2023" s="9" t="s">
        <v>2894</v>
      </c>
    </row>
    <row r="2024" spans="1:4" ht="15.6" x14ac:dyDescent="0.3">
      <c r="A2024" s="9" t="s">
        <v>1687</v>
      </c>
      <c r="B2024" s="9" t="s">
        <v>2895</v>
      </c>
      <c r="C2024" s="10">
        <v>8000</v>
      </c>
      <c r="D2024" s="9" t="s">
        <v>2896</v>
      </c>
    </row>
    <row r="2025" spans="1:4" ht="15.6" x14ac:dyDescent="0.3">
      <c r="A2025" s="9" t="s">
        <v>2044</v>
      </c>
      <c r="B2025" s="9" t="s">
        <v>2897</v>
      </c>
      <c r="C2025" s="10">
        <v>413.9</v>
      </c>
      <c r="D2025" s="9" t="s">
        <v>2898</v>
      </c>
    </row>
    <row r="2026" spans="1:4" ht="15.6" x14ac:dyDescent="0.3">
      <c r="A2026" s="9" t="s">
        <v>2044</v>
      </c>
      <c r="B2026" s="9" t="s">
        <v>2899</v>
      </c>
      <c r="C2026" s="10">
        <v>9950</v>
      </c>
      <c r="D2026" s="9" t="s">
        <v>2900</v>
      </c>
    </row>
    <row r="2027" spans="1:4" ht="15.6" x14ac:dyDescent="0.3">
      <c r="A2027" s="9" t="s">
        <v>2044</v>
      </c>
      <c r="B2027" s="9" t="s">
        <v>2901</v>
      </c>
      <c r="C2027" s="10">
        <v>5390.9</v>
      </c>
      <c r="D2027" s="9" t="s">
        <v>2902</v>
      </c>
    </row>
    <row r="2028" spans="1:4" ht="15.6" x14ac:dyDescent="0.3">
      <c r="A2028" s="9" t="s">
        <v>1687</v>
      </c>
      <c r="B2028" s="9" t="s">
        <v>2903</v>
      </c>
      <c r="C2028" s="10">
        <v>1610</v>
      </c>
      <c r="D2028" s="9" t="s">
        <v>2904</v>
      </c>
    </row>
    <row r="2029" spans="1:4" ht="15.6" x14ac:dyDescent="0.3">
      <c r="A2029" s="9" t="s">
        <v>2044</v>
      </c>
      <c r="B2029" s="9" t="s">
        <v>2905</v>
      </c>
      <c r="C2029" s="10">
        <v>400</v>
      </c>
      <c r="D2029" s="9" t="s">
        <v>2906</v>
      </c>
    </row>
    <row r="2030" spans="1:4" ht="15.6" x14ac:dyDescent="0.3">
      <c r="A2030" s="9" t="s">
        <v>1687</v>
      </c>
      <c r="B2030" s="9" t="s">
        <v>2907</v>
      </c>
      <c r="C2030" s="10">
        <v>460</v>
      </c>
      <c r="D2030" s="9" t="s">
        <v>2908</v>
      </c>
    </row>
    <row r="2031" spans="1:4" ht="15.6" x14ac:dyDescent="0.3">
      <c r="A2031" s="9" t="s">
        <v>2044</v>
      </c>
      <c r="B2031" s="9" t="s">
        <v>2909</v>
      </c>
      <c r="C2031" s="10">
        <v>3090</v>
      </c>
      <c r="D2031" s="9" t="s">
        <v>2910</v>
      </c>
    </row>
    <row r="2032" spans="1:4" ht="15.6" x14ac:dyDescent="0.3">
      <c r="A2032" s="9" t="s">
        <v>1687</v>
      </c>
      <c r="B2032" s="9" t="s">
        <v>2911</v>
      </c>
      <c r="C2032" s="10">
        <v>1680</v>
      </c>
      <c r="D2032" s="9" t="s">
        <v>2912</v>
      </c>
    </row>
    <row r="2033" spans="1:4" ht="15.6" x14ac:dyDescent="0.3">
      <c r="A2033" s="9" t="s">
        <v>1687</v>
      </c>
      <c r="B2033" s="9" t="s">
        <v>2913</v>
      </c>
      <c r="C2033" s="10">
        <v>1850</v>
      </c>
      <c r="D2033" s="9" t="s">
        <v>2914</v>
      </c>
    </row>
    <row r="2034" spans="1:4" ht="18" x14ac:dyDescent="0.3">
      <c r="A2034" s="26" t="s">
        <v>1214</v>
      </c>
      <c r="B2034" s="26"/>
      <c r="C2034" s="26"/>
      <c r="D2034" s="26"/>
    </row>
    <row r="2035" spans="1:4" ht="15.6" x14ac:dyDescent="0.3">
      <c r="A2035" s="5" t="s">
        <v>1156</v>
      </c>
      <c r="B2035" s="9" t="s">
        <v>1157</v>
      </c>
      <c r="C2035" s="61">
        <v>430</v>
      </c>
      <c r="D2035" s="24">
        <v>44749</v>
      </c>
    </row>
    <row r="2036" spans="1:4" ht="15.6" x14ac:dyDescent="0.3">
      <c r="A2036" s="5" t="s">
        <v>1156</v>
      </c>
      <c r="B2036" s="9" t="s">
        <v>1158</v>
      </c>
      <c r="C2036" s="61">
        <v>258.54000000000002</v>
      </c>
      <c r="D2036" s="24">
        <v>44749</v>
      </c>
    </row>
    <row r="2037" spans="1:4" ht="15.6" x14ac:dyDescent="0.3">
      <c r="A2037" s="5" t="s">
        <v>1156</v>
      </c>
      <c r="B2037" s="16" t="s">
        <v>1159</v>
      </c>
      <c r="C2037" s="61">
        <v>480.77</v>
      </c>
      <c r="D2037" s="24">
        <v>44749</v>
      </c>
    </row>
    <row r="2038" spans="1:4" ht="15.6" x14ac:dyDescent="0.3">
      <c r="A2038" s="9" t="s">
        <v>1160</v>
      </c>
      <c r="B2038" s="51" t="s">
        <v>1161</v>
      </c>
      <c r="C2038" s="7">
        <v>2000</v>
      </c>
      <c r="D2038" s="24">
        <v>44769</v>
      </c>
    </row>
    <row r="2039" spans="1:4" ht="15.6" x14ac:dyDescent="0.3">
      <c r="A2039" s="9" t="s">
        <v>1162</v>
      </c>
      <c r="B2039" s="9" t="s">
        <v>1163</v>
      </c>
      <c r="C2039" s="62">
        <v>511.8</v>
      </c>
      <c r="D2039" s="24">
        <v>44769</v>
      </c>
    </row>
    <row r="2040" spans="1:4" ht="15.6" x14ac:dyDescent="0.3">
      <c r="A2040" s="9" t="s">
        <v>1156</v>
      </c>
      <c r="B2040" s="51" t="s">
        <v>1164</v>
      </c>
      <c r="C2040" s="7">
        <v>261</v>
      </c>
      <c r="D2040" s="24">
        <v>44770</v>
      </c>
    </row>
    <row r="2041" spans="1:4" ht="15.6" x14ac:dyDescent="0.3">
      <c r="A2041" s="9" t="s">
        <v>1162</v>
      </c>
      <c r="B2041" s="51" t="s">
        <v>1165</v>
      </c>
      <c r="C2041" s="7">
        <v>160</v>
      </c>
      <c r="D2041" s="24">
        <v>44771</v>
      </c>
    </row>
    <row r="2042" spans="1:4" ht="31.2" x14ac:dyDescent="0.3">
      <c r="A2042" s="9" t="s">
        <v>1160</v>
      </c>
      <c r="B2042" s="9" t="s">
        <v>1166</v>
      </c>
      <c r="C2042" s="7">
        <v>2500</v>
      </c>
      <c r="D2042" s="24">
        <v>44771</v>
      </c>
    </row>
    <row r="2043" spans="1:4" ht="15.6" x14ac:dyDescent="0.3">
      <c r="A2043" s="9" t="s">
        <v>1156</v>
      </c>
      <c r="B2043" s="9" t="s">
        <v>1167</v>
      </c>
      <c r="C2043" s="7">
        <v>2400</v>
      </c>
      <c r="D2043" s="24">
        <v>44771</v>
      </c>
    </row>
    <row r="2044" spans="1:4" ht="31.2" x14ac:dyDescent="0.3">
      <c r="A2044" s="9" t="s">
        <v>1162</v>
      </c>
      <c r="B2044" s="9" t="s">
        <v>1168</v>
      </c>
      <c r="C2044" s="7">
        <v>2370</v>
      </c>
      <c r="D2044" s="24">
        <v>44771</v>
      </c>
    </row>
    <row r="2045" spans="1:4" ht="15.6" x14ac:dyDescent="0.3">
      <c r="A2045" s="9" t="s">
        <v>1160</v>
      </c>
      <c r="B2045" s="9" t="s">
        <v>1169</v>
      </c>
      <c r="C2045" s="7">
        <v>2910</v>
      </c>
      <c r="D2045" s="24">
        <v>44799</v>
      </c>
    </row>
    <row r="2046" spans="1:4" ht="31.2" x14ac:dyDescent="0.3">
      <c r="A2046" s="9" t="s">
        <v>1162</v>
      </c>
      <c r="B2046" s="9" t="s">
        <v>1170</v>
      </c>
      <c r="C2046" s="7">
        <v>45</v>
      </c>
      <c r="D2046" s="24">
        <v>44803</v>
      </c>
    </row>
    <row r="2047" spans="1:4" ht="15.6" x14ac:dyDescent="0.3">
      <c r="A2047" s="9" t="s">
        <v>1156</v>
      </c>
      <c r="B2047" s="9" t="s">
        <v>1171</v>
      </c>
      <c r="C2047" s="7">
        <v>740</v>
      </c>
      <c r="D2047" s="24">
        <v>44803</v>
      </c>
    </row>
    <row r="2048" spans="1:4" ht="31.2" x14ac:dyDescent="0.3">
      <c r="A2048" s="9" t="s">
        <v>1162</v>
      </c>
      <c r="B2048" s="9" t="s">
        <v>1172</v>
      </c>
      <c r="C2048" s="7">
        <v>200</v>
      </c>
      <c r="D2048" s="24">
        <v>44806</v>
      </c>
    </row>
    <row r="2049" spans="1:4" ht="31.2" x14ac:dyDescent="0.3">
      <c r="A2049" s="9" t="s">
        <v>1156</v>
      </c>
      <c r="B2049" s="9" t="s">
        <v>1173</v>
      </c>
      <c r="C2049" s="7">
        <v>1420</v>
      </c>
      <c r="D2049" s="24">
        <v>44819</v>
      </c>
    </row>
    <row r="2050" spans="1:4" ht="15.6" x14ac:dyDescent="0.3">
      <c r="A2050" s="9" t="s">
        <v>1162</v>
      </c>
      <c r="B2050" s="9" t="s">
        <v>1174</v>
      </c>
      <c r="C2050" s="7">
        <v>5000</v>
      </c>
      <c r="D2050" s="24">
        <v>44819</v>
      </c>
    </row>
    <row r="2051" spans="1:4" ht="15.6" x14ac:dyDescent="0.3">
      <c r="A2051" s="9" t="s">
        <v>1160</v>
      </c>
      <c r="B2051" s="9" t="s">
        <v>1175</v>
      </c>
      <c r="C2051" s="7">
        <v>2314.6799999999998</v>
      </c>
      <c r="D2051" s="24">
        <v>44824</v>
      </c>
    </row>
    <row r="2052" spans="1:4" ht="15.6" x14ac:dyDescent="0.3">
      <c r="A2052" s="9" t="s">
        <v>1162</v>
      </c>
      <c r="B2052" s="9" t="s">
        <v>1176</v>
      </c>
      <c r="C2052" s="7">
        <v>110</v>
      </c>
      <c r="D2052" s="24">
        <v>44826</v>
      </c>
    </row>
    <row r="2053" spans="1:4" ht="15.6" x14ac:dyDescent="0.3">
      <c r="A2053" s="9" t="s">
        <v>1156</v>
      </c>
      <c r="B2053" s="9" t="s">
        <v>1177</v>
      </c>
      <c r="C2053" s="7">
        <v>1295</v>
      </c>
      <c r="D2053" s="24">
        <v>44826</v>
      </c>
    </row>
    <row r="2054" spans="1:4" ht="15.6" x14ac:dyDescent="0.3">
      <c r="A2054" s="9" t="s">
        <v>1162</v>
      </c>
      <c r="B2054" s="9" t="s">
        <v>1178</v>
      </c>
      <c r="C2054" s="7">
        <v>420</v>
      </c>
      <c r="D2054" s="24">
        <v>44832</v>
      </c>
    </row>
    <row r="2055" spans="1:4" ht="15.6" x14ac:dyDescent="0.3">
      <c r="A2055" s="9" t="s">
        <v>1162</v>
      </c>
      <c r="B2055" s="9" t="s">
        <v>1179</v>
      </c>
      <c r="C2055" s="7">
        <v>128</v>
      </c>
      <c r="D2055" s="24">
        <v>44832</v>
      </c>
    </row>
    <row r="2056" spans="1:4" ht="15.6" x14ac:dyDescent="0.3">
      <c r="A2056" s="9" t="s">
        <v>1160</v>
      </c>
      <c r="B2056" s="9" t="s">
        <v>1180</v>
      </c>
      <c r="C2056" s="7">
        <v>3000</v>
      </c>
      <c r="D2056" s="24">
        <v>44838</v>
      </c>
    </row>
    <row r="2057" spans="1:4" ht="31.2" x14ac:dyDescent="0.3">
      <c r="A2057" s="9" t="s">
        <v>1156</v>
      </c>
      <c r="B2057" s="9" t="s">
        <v>1181</v>
      </c>
      <c r="C2057" s="7">
        <v>1500</v>
      </c>
      <c r="D2057" s="24">
        <v>44839</v>
      </c>
    </row>
    <row r="2058" spans="1:4" ht="15.6" x14ac:dyDescent="0.3">
      <c r="A2058" s="9" t="s">
        <v>1162</v>
      </c>
      <c r="B2058" s="9" t="s">
        <v>1182</v>
      </c>
      <c r="C2058" s="7">
        <v>100</v>
      </c>
      <c r="D2058" s="24">
        <v>44841</v>
      </c>
    </row>
    <row r="2059" spans="1:4" ht="15.6" x14ac:dyDescent="0.3">
      <c r="A2059" s="9" t="s">
        <v>1162</v>
      </c>
      <c r="B2059" s="9" t="s">
        <v>1183</v>
      </c>
      <c r="C2059" s="7">
        <v>444</v>
      </c>
      <c r="D2059" s="24">
        <v>44841</v>
      </c>
    </row>
    <row r="2060" spans="1:4" ht="15.6" x14ac:dyDescent="0.3">
      <c r="A2060" s="9" t="s">
        <v>1162</v>
      </c>
      <c r="B2060" s="9" t="s">
        <v>1184</v>
      </c>
      <c r="C2060" s="7">
        <v>80</v>
      </c>
      <c r="D2060" s="24">
        <v>44844</v>
      </c>
    </row>
    <row r="2061" spans="1:4" ht="31.2" x14ac:dyDescent="0.3">
      <c r="A2061" s="9" t="s">
        <v>1156</v>
      </c>
      <c r="B2061" s="9" t="s">
        <v>1185</v>
      </c>
      <c r="C2061" s="7">
        <v>8000</v>
      </c>
      <c r="D2061" s="24">
        <v>44845</v>
      </c>
    </row>
    <row r="2062" spans="1:4" ht="15.6" x14ac:dyDescent="0.3">
      <c r="A2062" s="9" t="s">
        <v>1160</v>
      </c>
      <c r="B2062" s="9" t="s">
        <v>1186</v>
      </c>
      <c r="C2062" s="7">
        <v>1000</v>
      </c>
      <c r="D2062" s="24">
        <v>44847</v>
      </c>
    </row>
    <row r="2063" spans="1:4" ht="31.2" x14ac:dyDescent="0.3">
      <c r="A2063" s="9" t="s">
        <v>1156</v>
      </c>
      <c r="B2063" s="9" t="s">
        <v>1187</v>
      </c>
      <c r="C2063" s="7">
        <v>1500</v>
      </c>
      <c r="D2063" s="24">
        <v>44855</v>
      </c>
    </row>
    <row r="2064" spans="1:4" ht="31.2" x14ac:dyDescent="0.3">
      <c r="A2064" s="9" t="s">
        <v>1156</v>
      </c>
      <c r="B2064" s="9" t="s">
        <v>1188</v>
      </c>
      <c r="C2064" s="7">
        <v>600</v>
      </c>
      <c r="D2064" s="24">
        <v>44855</v>
      </c>
    </row>
    <row r="2065" spans="1:4" ht="15.6" x14ac:dyDescent="0.3">
      <c r="A2065" s="9" t="s">
        <v>1162</v>
      </c>
      <c r="B2065" s="9" t="s">
        <v>1189</v>
      </c>
      <c r="C2065" s="7">
        <v>350</v>
      </c>
      <c r="D2065" s="24">
        <v>44859</v>
      </c>
    </row>
    <row r="2066" spans="1:4" ht="15.6" x14ac:dyDescent="0.3">
      <c r="A2066" s="9" t="s">
        <v>1162</v>
      </c>
      <c r="B2066" s="9" t="s">
        <v>1190</v>
      </c>
      <c r="C2066" s="7">
        <v>250</v>
      </c>
      <c r="D2066" s="24">
        <v>44862</v>
      </c>
    </row>
    <row r="2067" spans="1:4" ht="31.2" x14ac:dyDescent="0.3">
      <c r="A2067" s="9" t="s">
        <v>1162</v>
      </c>
      <c r="B2067" s="9" t="s">
        <v>1191</v>
      </c>
      <c r="C2067" s="7">
        <v>444.17</v>
      </c>
      <c r="D2067" s="24">
        <v>44862</v>
      </c>
    </row>
    <row r="2068" spans="1:4" ht="15.6" x14ac:dyDescent="0.3">
      <c r="A2068" s="9" t="s">
        <v>1156</v>
      </c>
      <c r="B2068" s="9" t="s">
        <v>1192</v>
      </c>
      <c r="C2068" s="7">
        <v>385</v>
      </c>
      <c r="D2068" s="24">
        <v>44869</v>
      </c>
    </row>
    <row r="2069" spans="1:4" ht="15.6" x14ac:dyDescent="0.3">
      <c r="A2069" s="9" t="s">
        <v>1160</v>
      </c>
      <c r="B2069" s="9" t="s">
        <v>1193</v>
      </c>
      <c r="C2069" s="7">
        <v>276</v>
      </c>
      <c r="D2069" s="24">
        <v>44869</v>
      </c>
    </row>
    <row r="2070" spans="1:4" ht="31.2" x14ac:dyDescent="0.3">
      <c r="A2070" s="9" t="s">
        <v>1162</v>
      </c>
      <c r="B2070" s="9" t="s">
        <v>1194</v>
      </c>
      <c r="C2070" s="7">
        <v>1140.8</v>
      </c>
      <c r="D2070" s="24">
        <v>44876</v>
      </c>
    </row>
    <row r="2071" spans="1:4" ht="31.2" x14ac:dyDescent="0.3">
      <c r="A2071" s="9" t="s">
        <v>1156</v>
      </c>
      <c r="B2071" s="9" t="s">
        <v>1195</v>
      </c>
      <c r="C2071" s="7">
        <v>2204</v>
      </c>
      <c r="D2071" s="24">
        <v>44879</v>
      </c>
    </row>
    <row r="2072" spans="1:4" ht="15.6" x14ac:dyDescent="0.3">
      <c r="A2072" s="9" t="s">
        <v>1162</v>
      </c>
      <c r="B2072" s="9" t="s">
        <v>1196</v>
      </c>
      <c r="C2072" s="7">
        <v>1020.5</v>
      </c>
      <c r="D2072" s="24">
        <v>44879</v>
      </c>
    </row>
    <row r="2073" spans="1:4" ht="31.2" x14ac:dyDescent="0.3">
      <c r="A2073" s="9" t="s">
        <v>1160</v>
      </c>
      <c r="B2073" s="9" t="s">
        <v>1197</v>
      </c>
      <c r="C2073" s="7">
        <v>858.89</v>
      </c>
      <c r="D2073" s="24">
        <v>44880</v>
      </c>
    </row>
    <row r="2074" spans="1:4" ht="15.6" x14ac:dyDescent="0.3">
      <c r="A2074" s="9" t="s">
        <v>1156</v>
      </c>
      <c r="B2074" s="9" t="s">
        <v>1198</v>
      </c>
      <c r="C2074" s="7">
        <v>686.14</v>
      </c>
      <c r="D2074" s="24">
        <v>44880</v>
      </c>
    </row>
    <row r="2075" spans="1:4" ht="15.6" x14ac:dyDescent="0.3">
      <c r="A2075" s="9" t="s">
        <v>1162</v>
      </c>
      <c r="B2075" s="9" t="s">
        <v>1199</v>
      </c>
      <c r="C2075" s="7">
        <v>1960</v>
      </c>
      <c r="D2075" s="24">
        <v>44882</v>
      </c>
    </row>
    <row r="2076" spans="1:4" ht="31.2" x14ac:dyDescent="0.3">
      <c r="A2076" s="9" t="s">
        <v>1160</v>
      </c>
      <c r="B2076" s="9" t="s">
        <v>1187</v>
      </c>
      <c r="C2076" s="7">
        <v>674.51</v>
      </c>
      <c r="D2076" s="24">
        <v>44883</v>
      </c>
    </row>
    <row r="2077" spans="1:4" ht="15.6" x14ac:dyDescent="0.3">
      <c r="A2077" s="9" t="s">
        <v>1156</v>
      </c>
      <c r="B2077" s="9" t="s">
        <v>1200</v>
      </c>
      <c r="C2077" s="7">
        <v>144.5</v>
      </c>
      <c r="D2077" s="24">
        <v>44883</v>
      </c>
    </row>
    <row r="2078" spans="1:4" ht="31.2" x14ac:dyDescent="0.3">
      <c r="A2078" s="9" t="s">
        <v>1156</v>
      </c>
      <c r="B2078" s="9" t="s">
        <v>1201</v>
      </c>
      <c r="C2078" s="7">
        <v>540</v>
      </c>
      <c r="D2078" s="24">
        <v>44890</v>
      </c>
    </row>
    <row r="2079" spans="1:4" ht="31.2" x14ac:dyDescent="0.3">
      <c r="A2079" s="9" t="s">
        <v>1156</v>
      </c>
      <c r="B2079" s="9" t="s">
        <v>1202</v>
      </c>
      <c r="C2079" s="7">
        <v>358.67</v>
      </c>
      <c r="D2079" s="24">
        <v>44890</v>
      </c>
    </row>
    <row r="2080" spans="1:4" ht="31.2" x14ac:dyDescent="0.3">
      <c r="A2080" s="9" t="s">
        <v>1162</v>
      </c>
      <c r="B2080" s="9" t="s">
        <v>1203</v>
      </c>
      <c r="C2080" s="7">
        <v>144.5</v>
      </c>
      <c r="D2080" s="24">
        <v>44897</v>
      </c>
    </row>
    <row r="2081" spans="1:4" ht="31.2" x14ac:dyDescent="0.3">
      <c r="A2081" s="9" t="s">
        <v>1162</v>
      </c>
      <c r="B2081" s="9" t="s">
        <v>1204</v>
      </c>
      <c r="C2081" s="7">
        <v>1400</v>
      </c>
      <c r="D2081" s="24">
        <v>44897</v>
      </c>
    </row>
    <row r="2082" spans="1:4" ht="31.2" x14ac:dyDescent="0.3">
      <c r="A2082" s="9" t="s">
        <v>1162</v>
      </c>
      <c r="B2082" s="9" t="s">
        <v>1205</v>
      </c>
      <c r="C2082" s="7">
        <v>824</v>
      </c>
      <c r="D2082" s="24">
        <v>44897</v>
      </c>
    </row>
    <row r="2083" spans="1:4" ht="15.6" x14ac:dyDescent="0.3">
      <c r="A2083" s="9" t="s">
        <v>1160</v>
      </c>
      <c r="B2083" s="9" t="s">
        <v>1206</v>
      </c>
      <c r="C2083" s="7">
        <v>500</v>
      </c>
      <c r="D2083" s="24">
        <v>44904</v>
      </c>
    </row>
    <row r="2084" spans="1:4" ht="15.6" x14ac:dyDescent="0.3">
      <c r="A2084" s="9" t="s">
        <v>1162</v>
      </c>
      <c r="B2084" s="9" t="s">
        <v>1207</v>
      </c>
      <c r="C2084" s="63">
        <v>3500</v>
      </c>
      <c r="D2084" s="24">
        <v>44910</v>
      </c>
    </row>
    <row r="2085" spans="1:4" ht="15.6" x14ac:dyDescent="0.3">
      <c r="A2085" s="9" t="s">
        <v>1156</v>
      </c>
      <c r="B2085" s="9" t="s">
        <v>1208</v>
      </c>
      <c r="C2085" s="7">
        <v>573.1</v>
      </c>
      <c r="D2085" s="24">
        <v>44911</v>
      </c>
    </row>
    <row r="2086" spans="1:4" ht="15.6" x14ac:dyDescent="0.3">
      <c r="A2086" s="9" t="s">
        <v>1162</v>
      </c>
      <c r="B2086" s="9" t="s">
        <v>1209</v>
      </c>
      <c r="C2086" s="7">
        <v>203.5</v>
      </c>
      <c r="D2086" s="24">
        <v>44916</v>
      </c>
    </row>
    <row r="2087" spans="1:4" ht="15.6" x14ac:dyDescent="0.3">
      <c r="A2087" s="9" t="s">
        <v>1162</v>
      </c>
      <c r="B2087" s="9" t="s">
        <v>1210</v>
      </c>
      <c r="C2087" s="63">
        <v>124</v>
      </c>
      <c r="D2087" s="24">
        <v>44916</v>
      </c>
    </row>
    <row r="2088" spans="1:4" ht="15.6" x14ac:dyDescent="0.3">
      <c r="A2088" s="9" t="s">
        <v>1156</v>
      </c>
      <c r="B2088" s="9" t="s">
        <v>1211</v>
      </c>
      <c r="C2088" s="63">
        <v>290</v>
      </c>
      <c r="D2088" s="24">
        <v>44917</v>
      </c>
    </row>
    <row r="2089" spans="1:4" ht="15.6" x14ac:dyDescent="0.3">
      <c r="A2089" s="9" t="s">
        <v>1156</v>
      </c>
      <c r="B2089" s="9" t="s">
        <v>1212</v>
      </c>
      <c r="C2089" s="63">
        <v>510</v>
      </c>
      <c r="D2089" s="24">
        <v>44918</v>
      </c>
    </row>
    <row r="2090" spans="1:4" ht="15.6" x14ac:dyDescent="0.3">
      <c r="A2090" s="9" t="s">
        <v>1156</v>
      </c>
      <c r="B2090" s="9" t="s">
        <v>1213</v>
      </c>
      <c r="C2090" s="63">
        <v>320</v>
      </c>
      <c r="D2090" s="24">
        <v>44918</v>
      </c>
    </row>
    <row r="2091" spans="1:4" ht="93.6" x14ac:dyDescent="0.3">
      <c r="A2091" s="9" t="s">
        <v>1215</v>
      </c>
      <c r="B2091" s="9" t="s">
        <v>1216</v>
      </c>
      <c r="C2091" s="10">
        <v>0</v>
      </c>
      <c r="D2091" s="9" t="s">
        <v>1217</v>
      </c>
    </row>
    <row r="2092" spans="1:4" ht="15.6" x14ac:dyDescent="0.3">
      <c r="A2092" s="4"/>
      <c r="B2092" s="4"/>
      <c r="C2092" s="4"/>
      <c r="D2092" s="4"/>
    </row>
    <row r="2093" spans="1:4" ht="15.6" x14ac:dyDescent="0.3">
      <c r="A2093" s="4"/>
      <c r="B2093" s="4"/>
      <c r="C2093" s="4"/>
      <c r="D2093" s="4"/>
    </row>
    <row r="2094" spans="1:4" ht="15.6" x14ac:dyDescent="0.3">
      <c r="A2094" s="4"/>
      <c r="B2094" s="4"/>
      <c r="C2094" s="4"/>
      <c r="D2094" s="4"/>
    </row>
    <row r="2095" spans="1:4" ht="15.6" x14ac:dyDescent="0.3">
      <c r="A2095" s="4"/>
      <c r="B2095" s="4"/>
      <c r="C2095" s="4"/>
      <c r="D2095" s="4"/>
    </row>
    <row r="2096" spans="1:4" ht="15.6" x14ac:dyDescent="0.3">
      <c r="A2096" s="4"/>
      <c r="B2096" s="4"/>
      <c r="C2096" s="4"/>
      <c r="D2096" s="4"/>
    </row>
    <row r="2097" spans="1:4" ht="15.6" x14ac:dyDescent="0.3">
      <c r="A2097" s="4"/>
      <c r="B2097" s="4"/>
      <c r="C2097" s="4"/>
      <c r="D2097" s="4"/>
    </row>
    <row r="2098" spans="1:4" ht="15.6" x14ac:dyDescent="0.3">
      <c r="A2098" s="4"/>
      <c r="B2098" s="4"/>
      <c r="C2098" s="4"/>
      <c r="D2098" s="4"/>
    </row>
    <row r="2099" spans="1:4" ht="15.6" x14ac:dyDescent="0.3">
      <c r="A2099" s="4"/>
      <c r="B2099" s="4"/>
      <c r="C2099" s="4"/>
      <c r="D2099" s="4"/>
    </row>
    <row r="2100" spans="1:4" ht="15.6" x14ac:dyDescent="0.3">
      <c r="A2100" s="4"/>
      <c r="B2100" s="4"/>
      <c r="C2100" s="4"/>
      <c r="D2100" s="4"/>
    </row>
    <row r="2101" spans="1:4" ht="15.6" x14ac:dyDescent="0.3">
      <c r="A2101" s="4"/>
      <c r="B2101" s="4"/>
      <c r="C2101" s="4"/>
      <c r="D2101" s="4"/>
    </row>
    <row r="2102" spans="1:4" ht="15.6" x14ac:dyDescent="0.3">
      <c r="A2102" s="4"/>
      <c r="B2102" s="4"/>
      <c r="C2102" s="4"/>
      <c r="D2102" s="4"/>
    </row>
    <row r="2103" spans="1:4" ht="15.6" x14ac:dyDescent="0.3">
      <c r="A2103" s="4"/>
      <c r="B2103" s="4"/>
      <c r="C2103" s="4"/>
      <c r="D2103" s="4"/>
    </row>
    <row r="2104" spans="1:4" ht="15.6" x14ac:dyDescent="0.3">
      <c r="A2104" s="4"/>
      <c r="B2104" s="4"/>
      <c r="C2104" s="4"/>
      <c r="D2104" s="4"/>
    </row>
    <row r="2105" spans="1:4" ht="15.6" x14ac:dyDescent="0.3">
      <c r="A2105" s="4"/>
      <c r="B2105" s="4"/>
      <c r="C2105" s="4"/>
      <c r="D2105" s="4"/>
    </row>
    <row r="2106" spans="1:4" ht="15.6" x14ac:dyDescent="0.3">
      <c r="A2106" s="4"/>
      <c r="B2106" s="4"/>
      <c r="C2106" s="4"/>
      <c r="D2106" s="4"/>
    </row>
    <row r="2107" spans="1:4" ht="15.6" x14ac:dyDescent="0.3">
      <c r="A2107" s="4"/>
      <c r="B2107" s="4"/>
      <c r="C2107" s="4"/>
      <c r="D2107" s="4"/>
    </row>
    <row r="2108" spans="1:4" ht="15.6" x14ac:dyDescent="0.3">
      <c r="A2108" s="4"/>
      <c r="B2108" s="4"/>
      <c r="C2108" s="4"/>
      <c r="D2108" s="4"/>
    </row>
    <row r="2109" spans="1:4" ht="15.6" x14ac:dyDescent="0.3">
      <c r="A2109" s="4"/>
      <c r="B2109" s="4"/>
      <c r="C2109" s="4"/>
      <c r="D2109" s="4"/>
    </row>
    <row r="2110" spans="1:4" ht="15.6" x14ac:dyDescent="0.3">
      <c r="A2110" s="4"/>
      <c r="B2110" s="4"/>
      <c r="C2110" s="4"/>
      <c r="D2110" s="4"/>
    </row>
    <row r="2111" spans="1:4" ht="15.6" x14ac:dyDescent="0.3">
      <c r="A2111" s="4"/>
      <c r="B2111" s="4"/>
      <c r="C2111" s="4"/>
      <c r="D2111" s="4"/>
    </row>
    <row r="2112" spans="1:4" ht="15.6" x14ac:dyDescent="0.3">
      <c r="A2112" s="4"/>
      <c r="B2112" s="4"/>
      <c r="C2112" s="4"/>
      <c r="D2112" s="4"/>
    </row>
    <row r="2113" spans="1:4" ht="15.6" x14ac:dyDescent="0.3">
      <c r="A2113" s="4"/>
      <c r="B2113" s="4"/>
      <c r="C2113" s="4"/>
      <c r="D2113" s="4"/>
    </row>
    <row r="2114" spans="1:4" ht="15.6" x14ac:dyDescent="0.3">
      <c r="A2114" s="4"/>
      <c r="B2114" s="4"/>
      <c r="C2114" s="4"/>
      <c r="D2114" s="4"/>
    </row>
    <row r="2115" spans="1:4" ht="15.6" x14ac:dyDescent="0.3">
      <c r="A2115" s="4"/>
      <c r="B2115" s="4"/>
      <c r="C2115" s="4"/>
      <c r="D2115" s="4"/>
    </row>
    <row r="2116" spans="1:4" ht="15.6" x14ac:dyDescent="0.3">
      <c r="A2116" s="4"/>
      <c r="B2116" s="4"/>
      <c r="C2116" s="4"/>
      <c r="D2116" s="4"/>
    </row>
    <row r="2117" spans="1:4" ht="15.6" x14ac:dyDescent="0.3">
      <c r="A2117" s="4"/>
      <c r="B2117" s="4"/>
      <c r="C2117" s="4"/>
      <c r="D2117" s="4"/>
    </row>
    <row r="2118" spans="1:4" ht="15.6" x14ac:dyDescent="0.3">
      <c r="A2118" s="4"/>
      <c r="B2118" s="4"/>
      <c r="C2118" s="4"/>
      <c r="D2118" s="4"/>
    </row>
    <row r="2119" spans="1:4" ht="15.6" x14ac:dyDescent="0.3">
      <c r="A2119" s="4"/>
      <c r="B2119" s="4"/>
      <c r="C2119" s="4"/>
      <c r="D2119" s="4"/>
    </row>
    <row r="2120" spans="1:4" ht="15.6" x14ac:dyDescent="0.3">
      <c r="A2120" s="4"/>
      <c r="B2120" s="4"/>
      <c r="C2120" s="4"/>
      <c r="D2120" s="4"/>
    </row>
    <row r="2121" spans="1:4" ht="15.6" x14ac:dyDescent="0.3">
      <c r="A2121" s="4"/>
      <c r="B2121" s="4"/>
      <c r="C2121" s="4"/>
      <c r="D2121" s="4"/>
    </row>
    <row r="2122" spans="1:4" ht="15.6" x14ac:dyDescent="0.3">
      <c r="A2122" s="4"/>
      <c r="B2122" s="4"/>
      <c r="C2122" s="4"/>
      <c r="D2122" s="4"/>
    </row>
    <row r="2123" spans="1:4" ht="15.6" x14ac:dyDescent="0.3">
      <c r="A2123" s="4"/>
      <c r="B2123" s="4"/>
      <c r="C2123" s="4"/>
      <c r="D2123" s="4"/>
    </row>
    <row r="2124" spans="1:4" ht="15.6" x14ac:dyDescent="0.3">
      <c r="A2124" s="4"/>
      <c r="B2124" s="4"/>
      <c r="C2124" s="4"/>
      <c r="D2124" s="4"/>
    </row>
    <row r="2125" spans="1:4" ht="15.6" x14ac:dyDescent="0.3">
      <c r="A2125" s="4"/>
      <c r="B2125" s="4"/>
      <c r="C2125" s="4"/>
      <c r="D2125" s="4"/>
    </row>
    <row r="2126" spans="1:4" ht="15.6" x14ac:dyDescent="0.3">
      <c r="A2126" s="4"/>
      <c r="B2126" s="4"/>
      <c r="C2126" s="4"/>
      <c r="D2126" s="4"/>
    </row>
    <row r="2127" spans="1:4" ht="15.6" x14ac:dyDescent="0.3">
      <c r="A2127" s="4"/>
      <c r="B2127" s="4"/>
      <c r="C2127" s="4"/>
      <c r="D2127" s="4"/>
    </row>
    <row r="2128" spans="1:4" ht="15.6" x14ac:dyDescent="0.3">
      <c r="A2128" s="4"/>
      <c r="B2128" s="4"/>
      <c r="C2128" s="4"/>
      <c r="D2128" s="4"/>
    </row>
    <row r="2129" spans="1:4" ht="15.6" x14ac:dyDescent="0.3">
      <c r="A2129" s="4"/>
      <c r="B2129" s="4"/>
      <c r="C2129" s="4"/>
      <c r="D2129" s="4"/>
    </row>
    <row r="2130" spans="1:4" ht="15.6" x14ac:dyDescent="0.3">
      <c r="A2130" s="4"/>
      <c r="B2130" s="4"/>
      <c r="C2130" s="4"/>
      <c r="D2130" s="4"/>
    </row>
    <row r="2131" spans="1:4" ht="15.6" x14ac:dyDescent="0.3">
      <c r="A2131" s="4"/>
      <c r="B2131" s="4"/>
      <c r="C2131" s="4"/>
      <c r="D2131" s="4"/>
    </row>
    <row r="2132" spans="1:4" ht="15.6" x14ac:dyDescent="0.3">
      <c r="A2132" s="4"/>
      <c r="B2132" s="4"/>
      <c r="C2132" s="4"/>
      <c r="D2132" s="4"/>
    </row>
    <row r="2133" spans="1:4" ht="15.6" x14ac:dyDescent="0.3">
      <c r="A2133" s="4"/>
      <c r="B2133" s="4"/>
      <c r="C2133" s="4"/>
      <c r="D2133" s="4"/>
    </row>
    <row r="2134" spans="1:4" ht="15.6" x14ac:dyDescent="0.3">
      <c r="A2134" s="4"/>
      <c r="B2134" s="4"/>
      <c r="C2134" s="4"/>
      <c r="D2134" s="4"/>
    </row>
    <row r="2135" spans="1:4" ht="15.6" x14ac:dyDescent="0.3">
      <c r="A2135" s="4"/>
      <c r="B2135" s="4"/>
      <c r="C2135" s="4"/>
      <c r="D2135" s="4"/>
    </row>
    <row r="2136" spans="1:4" ht="15.6" x14ac:dyDescent="0.3">
      <c r="A2136" s="4"/>
      <c r="B2136" s="4"/>
      <c r="C2136" s="4"/>
      <c r="D2136" s="4"/>
    </row>
    <row r="2137" spans="1:4" ht="15.6" x14ac:dyDescent="0.3">
      <c r="A2137" s="4"/>
      <c r="B2137" s="4"/>
      <c r="C2137" s="4"/>
      <c r="D2137" s="4"/>
    </row>
    <row r="2138" spans="1:4" ht="15.6" x14ac:dyDescent="0.3">
      <c r="A2138" s="4"/>
      <c r="B2138" s="4"/>
      <c r="C2138" s="4"/>
      <c r="D2138" s="4"/>
    </row>
    <row r="2139" spans="1:4" ht="15.6" x14ac:dyDescent="0.3">
      <c r="A2139" s="4"/>
      <c r="B2139" s="4"/>
      <c r="C2139" s="4"/>
      <c r="D2139" s="4"/>
    </row>
    <row r="2140" spans="1:4" ht="15.6" x14ac:dyDescent="0.3">
      <c r="A2140" s="4"/>
      <c r="B2140" s="4"/>
      <c r="C2140" s="4"/>
      <c r="D2140" s="4"/>
    </row>
    <row r="2141" spans="1:4" ht="15.6" x14ac:dyDescent="0.3">
      <c r="A2141" s="4"/>
      <c r="B2141" s="4"/>
      <c r="C2141" s="4"/>
      <c r="D2141" s="4"/>
    </row>
    <row r="2142" spans="1:4" ht="15.6" x14ac:dyDescent="0.3">
      <c r="A2142" s="4"/>
      <c r="B2142" s="4"/>
      <c r="C2142" s="4"/>
      <c r="D2142" s="4"/>
    </row>
    <row r="2143" spans="1:4" ht="15.6" x14ac:dyDescent="0.3">
      <c r="A2143" s="4"/>
      <c r="B2143" s="4"/>
      <c r="C2143" s="4"/>
      <c r="D2143" s="4"/>
    </row>
    <row r="2144" spans="1:4" ht="15.6" x14ac:dyDescent="0.3">
      <c r="A2144" s="4"/>
      <c r="B2144" s="4"/>
      <c r="C2144" s="4"/>
      <c r="D2144" s="4"/>
    </row>
    <row r="2145" spans="1:4" ht="15.6" x14ac:dyDescent="0.3">
      <c r="A2145" s="4"/>
      <c r="B2145" s="4"/>
      <c r="C2145" s="4"/>
      <c r="D2145" s="4"/>
    </row>
    <row r="2146" spans="1:4" ht="15.6" x14ac:dyDescent="0.3">
      <c r="A2146" s="4"/>
      <c r="B2146" s="4"/>
      <c r="C2146" s="4"/>
      <c r="D2146" s="4"/>
    </row>
    <row r="2147" spans="1:4" ht="15.6" x14ac:dyDescent="0.3">
      <c r="A2147" s="4"/>
      <c r="B2147" s="4"/>
      <c r="C2147" s="4"/>
      <c r="D2147" s="4"/>
    </row>
    <row r="2148" spans="1:4" ht="15.6" x14ac:dyDescent="0.3">
      <c r="A2148" s="4"/>
      <c r="B2148" s="4"/>
      <c r="C2148" s="4"/>
      <c r="D2148" s="4"/>
    </row>
    <row r="2149" spans="1:4" ht="15.6" x14ac:dyDescent="0.3">
      <c r="A2149" s="4"/>
      <c r="B2149" s="4"/>
      <c r="C2149" s="4"/>
      <c r="D2149" s="4"/>
    </row>
    <row r="2150" spans="1:4" ht="15.6" x14ac:dyDescent="0.3">
      <c r="A2150" s="4"/>
      <c r="B2150" s="4"/>
      <c r="C2150" s="4"/>
      <c r="D2150" s="4"/>
    </row>
    <row r="2151" spans="1:4" ht="15.6" x14ac:dyDescent="0.3">
      <c r="A2151" s="4"/>
      <c r="B2151" s="4"/>
      <c r="C2151" s="4"/>
      <c r="D2151" s="4"/>
    </row>
    <row r="2152" spans="1:4" ht="15.6" x14ac:dyDescent="0.3">
      <c r="A2152" s="4"/>
      <c r="B2152" s="4"/>
      <c r="C2152" s="4"/>
      <c r="D2152" s="4"/>
    </row>
    <row r="2153" spans="1:4" ht="15.6" x14ac:dyDescent="0.3">
      <c r="A2153" s="4"/>
      <c r="B2153" s="4"/>
      <c r="C2153" s="4"/>
      <c r="D2153" s="4"/>
    </row>
    <row r="2154" spans="1:4" ht="15.6" x14ac:dyDescent="0.3">
      <c r="A2154" s="4"/>
      <c r="B2154" s="4"/>
      <c r="C2154" s="4"/>
      <c r="D2154" s="4"/>
    </row>
    <row r="2155" spans="1:4" ht="15.6" x14ac:dyDescent="0.3">
      <c r="A2155" s="4"/>
      <c r="B2155" s="4"/>
      <c r="C2155" s="4"/>
      <c r="D2155" s="4"/>
    </row>
    <row r="2156" spans="1:4" ht="15.6" x14ac:dyDescent="0.3">
      <c r="A2156" s="4"/>
      <c r="B2156" s="4"/>
      <c r="C2156" s="4"/>
      <c r="D2156" s="4"/>
    </row>
    <row r="2157" spans="1:4" ht="15.6" x14ac:dyDescent="0.3">
      <c r="A2157" s="4"/>
      <c r="B2157" s="4"/>
      <c r="C2157" s="4"/>
      <c r="D2157" s="4"/>
    </row>
    <row r="2158" spans="1:4" ht="15.6" x14ac:dyDescent="0.3">
      <c r="A2158" s="4"/>
      <c r="B2158" s="4"/>
      <c r="C2158" s="4"/>
      <c r="D2158" s="4"/>
    </row>
    <row r="2159" spans="1:4" ht="15.6" x14ac:dyDescent="0.3">
      <c r="A2159" s="4"/>
      <c r="B2159" s="4"/>
      <c r="C2159" s="4"/>
      <c r="D2159" s="4"/>
    </row>
    <row r="2160" spans="1:4" ht="15.6" x14ac:dyDescent="0.3">
      <c r="A2160" s="4"/>
      <c r="B2160" s="4"/>
      <c r="C2160" s="4"/>
      <c r="D2160" s="4"/>
    </row>
    <row r="2161" spans="1:4" ht="15.6" x14ac:dyDescent="0.3">
      <c r="A2161" s="4"/>
      <c r="B2161" s="4"/>
      <c r="C2161" s="4"/>
      <c r="D2161" s="4"/>
    </row>
    <row r="2162" spans="1:4" ht="15.6" x14ac:dyDescent="0.3">
      <c r="A2162" s="4"/>
      <c r="B2162" s="4"/>
      <c r="C2162" s="4"/>
      <c r="D2162" s="4"/>
    </row>
    <row r="2163" spans="1:4" ht="15.6" x14ac:dyDescent="0.3">
      <c r="A2163" s="4"/>
      <c r="B2163" s="4"/>
      <c r="C2163" s="4"/>
      <c r="D2163" s="4"/>
    </row>
    <row r="2164" spans="1:4" ht="15.6" x14ac:dyDescent="0.3">
      <c r="A2164" s="4"/>
      <c r="B2164" s="4"/>
      <c r="C2164" s="4"/>
      <c r="D2164" s="4"/>
    </row>
    <row r="2165" spans="1:4" ht="15.6" x14ac:dyDescent="0.3">
      <c r="A2165" s="4"/>
      <c r="B2165" s="4"/>
      <c r="C2165" s="4"/>
      <c r="D2165" s="4"/>
    </row>
    <row r="2166" spans="1:4" ht="15.6" x14ac:dyDescent="0.3">
      <c r="A2166" s="4"/>
      <c r="B2166" s="4"/>
      <c r="C2166" s="4"/>
      <c r="D2166" s="4"/>
    </row>
    <row r="2167" spans="1:4" ht="15.6" x14ac:dyDescent="0.3">
      <c r="A2167" s="4"/>
      <c r="B2167" s="4"/>
      <c r="C2167" s="4"/>
      <c r="D2167" s="4"/>
    </row>
    <row r="2168" spans="1:4" ht="15.6" x14ac:dyDescent="0.3">
      <c r="A2168" s="4"/>
      <c r="B2168" s="4"/>
      <c r="C2168" s="4"/>
      <c r="D2168" s="4"/>
    </row>
    <row r="2169" spans="1:4" ht="15.6" x14ac:dyDescent="0.3">
      <c r="A2169" s="4"/>
      <c r="B2169" s="4"/>
      <c r="C2169" s="4"/>
      <c r="D2169" s="4"/>
    </row>
    <row r="2170" spans="1:4" ht="15.6" x14ac:dyDescent="0.3">
      <c r="A2170" s="4"/>
      <c r="B2170" s="4"/>
      <c r="C2170" s="4"/>
      <c r="D2170" s="4"/>
    </row>
    <row r="2171" spans="1:4" ht="15.6" x14ac:dyDescent="0.3">
      <c r="A2171" s="4"/>
      <c r="B2171" s="4"/>
      <c r="C2171" s="4"/>
      <c r="D2171" s="4"/>
    </row>
    <row r="2172" spans="1:4" ht="15.6" x14ac:dyDescent="0.3">
      <c r="A2172" s="4"/>
      <c r="B2172" s="4"/>
      <c r="C2172" s="4"/>
      <c r="D2172" s="4"/>
    </row>
    <row r="2173" spans="1:4" ht="15.6" x14ac:dyDescent="0.3">
      <c r="A2173" s="4"/>
      <c r="B2173" s="4"/>
      <c r="C2173" s="4"/>
      <c r="D2173" s="4"/>
    </row>
    <row r="2174" spans="1:4" ht="15.6" x14ac:dyDescent="0.3">
      <c r="A2174" s="4"/>
      <c r="B2174" s="4"/>
      <c r="C2174" s="4"/>
      <c r="D2174" s="4"/>
    </row>
    <row r="2175" spans="1:4" ht="15.6" x14ac:dyDescent="0.3">
      <c r="A2175" s="4"/>
      <c r="B2175" s="4"/>
      <c r="C2175" s="4"/>
      <c r="D2175" s="4"/>
    </row>
    <row r="2176" spans="1:4" ht="15.6" x14ac:dyDescent="0.3">
      <c r="A2176" s="4"/>
      <c r="B2176" s="4"/>
      <c r="C2176" s="4"/>
      <c r="D2176" s="4"/>
    </row>
    <row r="2177" spans="1:4" ht="15.6" x14ac:dyDescent="0.3">
      <c r="A2177" s="4"/>
      <c r="B2177" s="4"/>
      <c r="C2177" s="4"/>
      <c r="D2177" s="4"/>
    </row>
    <row r="2178" spans="1:4" ht="15.6" x14ac:dyDescent="0.3">
      <c r="A2178" s="4"/>
      <c r="B2178" s="4"/>
      <c r="C2178" s="4"/>
      <c r="D2178" s="4"/>
    </row>
    <row r="2179" spans="1:4" ht="15.6" x14ac:dyDescent="0.3">
      <c r="A2179" s="4"/>
      <c r="B2179" s="4"/>
      <c r="C2179" s="4"/>
      <c r="D2179" s="4"/>
    </row>
    <row r="2180" spans="1:4" ht="15.6" x14ac:dyDescent="0.3">
      <c r="A2180" s="4"/>
      <c r="B2180" s="4"/>
      <c r="C2180" s="4"/>
      <c r="D2180" s="4"/>
    </row>
    <row r="2181" spans="1:4" ht="15.6" x14ac:dyDescent="0.3">
      <c r="A2181" s="4"/>
      <c r="B2181" s="4"/>
      <c r="C2181" s="4"/>
      <c r="D2181" s="4"/>
    </row>
    <row r="2182" spans="1:4" ht="15.6" x14ac:dyDescent="0.3">
      <c r="A2182" s="4"/>
      <c r="B2182" s="4"/>
      <c r="C2182" s="4"/>
      <c r="D2182" s="4"/>
    </row>
    <row r="2183" spans="1:4" ht="15.6" x14ac:dyDescent="0.3">
      <c r="A2183" s="4"/>
      <c r="B2183" s="4"/>
      <c r="C2183" s="4"/>
      <c r="D2183" s="4"/>
    </row>
    <row r="2184" spans="1:4" ht="15.6" x14ac:dyDescent="0.3">
      <c r="A2184" s="4"/>
      <c r="B2184" s="4"/>
      <c r="C2184" s="4"/>
      <c r="D2184" s="4"/>
    </row>
    <row r="2185" spans="1:4" ht="15.6" x14ac:dyDescent="0.3">
      <c r="A2185" s="4"/>
      <c r="B2185" s="4"/>
      <c r="C2185" s="4"/>
      <c r="D2185" s="4"/>
    </row>
    <row r="2186" spans="1:4" ht="15.6" x14ac:dyDescent="0.3">
      <c r="A2186" s="4"/>
      <c r="B2186" s="4"/>
      <c r="C2186" s="4"/>
      <c r="D2186" s="4"/>
    </row>
    <row r="2187" spans="1:4" ht="15.6" x14ac:dyDescent="0.3">
      <c r="A2187" s="4"/>
      <c r="B2187" s="4"/>
      <c r="C2187" s="4"/>
      <c r="D2187" s="4"/>
    </row>
    <row r="2188" spans="1:4" ht="15.6" x14ac:dyDescent="0.3">
      <c r="A2188" s="4"/>
      <c r="B2188" s="4"/>
      <c r="C2188" s="4"/>
      <c r="D2188" s="4"/>
    </row>
    <row r="2189" spans="1:4" ht="15.6" x14ac:dyDescent="0.3">
      <c r="A2189" s="4"/>
      <c r="B2189" s="4"/>
      <c r="C2189" s="4"/>
      <c r="D2189" s="4"/>
    </row>
    <row r="2190" spans="1:4" ht="15.6" x14ac:dyDescent="0.3">
      <c r="A2190" s="4"/>
      <c r="B2190" s="4"/>
      <c r="C2190" s="4"/>
      <c r="D2190" s="4"/>
    </row>
    <row r="2191" spans="1:4" ht="15.6" x14ac:dyDescent="0.3">
      <c r="A2191" s="4"/>
      <c r="B2191" s="4"/>
      <c r="C2191" s="4"/>
      <c r="D2191" s="4"/>
    </row>
    <row r="2192" spans="1:4" ht="15.6" x14ac:dyDescent="0.3">
      <c r="A2192" s="4"/>
      <c r="B2192" s="4"/>
      <c r="C2192" s="4"/>
      <c r="D2192" s="4"/>
    </row>
    <row r="2193" spans="1:4" ht="15.6" x14ac:dyDescent="0.3">
      <c r="A2193" s="4"/>
      <c r="B2193" s="4"/>
      <c r="C2193" s="4"/>
      <c r="D2193" s="4"/>
    </row>
    <row r="2194" spans="1:4" ht="15.6" x14ac:dyDescent="0.3">
      <c r="A2194" s="4"/>
      <c r="B2194" s="4"/>
      <c r="C2194" s="4"/>
      <c r="D2194" s="4"/>
    </row>
    <row r="2195" spans="1:4" ht="15.6" x14ac:dyDescent="0.3">
      <c r="A2195" s="4"/>
      <c r="B2195" s="4"/>
      <c r="C2195" s="4"/>
      <c r="D2195" s="4"/>
    </row>
    <row r="2196" spans="1:4" ht="15.6" x14ac:dyDescent="0.3">
      <c r="A2196" s="4"/>
      <c r="B2196" s="4"/>
      <c r="C2196" s="4"/>
      <c r="D2196" s="4"/>
    </row>
    <row r="2197" spans="1:4" ht="15.6" x14ac:dyDescent="0.3">
      <c r="A2197" s="4"/>
      <c r="B2197" s="4"/>
      <c r="C2197" s="4"/>
      <c r="D2197" s="4"/>
    </row>
    <row r="2198" spans="1:4" ht="15.6" x14ac:dyDescent="0.3">
      <c r="A2198" s="4"/>
      <c r="B2198" s="4"/>
      <c r="C2198" s="4"/>
      <c r="D2198" s="4"/>
    </row>
    <row r="2199" spans="1:4" ht="15.6" x14ac:dyDescent="0.3">
      <c r="A2199" s="4"/>
      <c r="B2199" s="4"/>
      <c r="C2199" s="4"/>
      <c r="D2199" s="4"/>
    </row>
    <row r="2200" spans="1:4" ht="15.6" x14ac:dyDescent="0.3">
      <c r="A2200" s="4"/>
      <c r="B2200" s="4"/>
      <c r="C2200" s="4"/>
      <c r="D2200" s="4"/>
    </row>
    <row r="2201" spans="1:4" ht="15.6" x14ac:dyDescent="0.3">
      <c r="A2201" s="4"/>
      <c r="B2201" s="4"/>
      <c r="C2201" s="4"/>
      <c r="D2201" s="4"/>
    </row>
    <row r="2202" spans="1:4" ht="15.6" x14ac:dyDescent="0.3">
      <c r="A2202" s="4"/>
      <c r="B2202" s="4"/>
      <c r="C2202" s="4"/>
      <c r="D2202" s="4"/>
    </row>
    <row r="2203" spans="1:4" ht="15.6" x14ac:dyDescent="0.3">
      <c r="A2203" s="4"/>
      <c r="B2203" s="4"/>
      <c r="C2203" s="4"/>
      <c r="D2203" s="4"/>
    </row>
    <row r="2204" spans="1:4" ht="15.6" x14ac:dyDescent="0.3">
      <c r="A2204" s="4"/>
      <c r="B2204" s="4"/>
      <c r="C2204" s="4"/>
      <c r="D2204" s="4"/>
    </row>
    <row r="2205" spans="1:4" ht="15.6" x14ac:dyDescent="0.3">
      <c r="A2205" s="4"/>
      <c r="B2205" s="4"/>
      <c r="C2205" s="4"/>
      <c r="D2205" s="4"/>
    </row>
    <row r="2206" spans="1:4" ht="15.6" x14ac:dyDescent="0.3">
      <c r="A2206" s="4"/>
      <c r="B2206" s="4"/>
      <c r="C2206" s="4"/>
      <c r="D2206" s="4"/>
    </row>
    <row r="2207" spans="1:4" ht="15.6" x14ac:dyDescent="0.3">
      <c r="A2207" s="4"/>
      <c r="B2207" s="4"/>
      <c r="C2207" s="4"/>
      <c r="D2207" s="4"/>
    </row>
    <row r="2208" spans="1:4" ht="15.6" x14ac:dyDescent="0.3">
      <c r="A2208" s="4"/>
      <c r="B2208" s="4"/>
      <c r="C2208" s="4"/>
      <c r="D2208" s="4"/>
    </row>
    <row r="2209" spans="1:4" ht="15.6" x14ac:dyDescent="0.3">
      <c r="A2209" s="4"/>
      <c r="B2209" s="4"/>
      <c r="C2209" s="4"/>
      <c r="D2209" s="4"/>
    </row>
    <row r="2210" spans="1:4" ht="15.6" x14ac:dyDescent="0.3">
      <c r="A2210" s="4"/>
      <c r="B2210" s="4"/>
      <c r="C2210" s="4"/>
      <c r="D2210" s="4"/>
    </row>
    <row r="2211" spans="1:4" ht="15.6" x14ac:dyDescent="0.3">
      <c r="A2211" s="4"/>
      <c r="B2211" s="4"/>
      <c r="C2211" s="4"/>
      <c r="D2211" s="4"/>
    </row>
    <row r="2212" spans="1:4" ht="15.6" x14ac:dyDescent="0.3">
      <c r="A2212" s="4"/>
      <c r="B2212" s="4"/>
      <c r="C2212" s="4"/>
      <c r="D2212" s="4"/>
    </row>
    <row r="2213" spans="1:4" ht="15.6" x14ac:dyDescent="0.3">
      <c r="A2213" s="4"/>
      <c r="B2213" s="4"/>
      <c r="C2213" s="4"/>
      <c r="D2213" s="4"/>
    </row>
    <row r="2214" spans="1:4" ht="15.6" x14ac:dyDescent="0.3">
      <c r="A2214" s="4"/>
      <c r="B2214" s="4"/>
      <c r="C2214" s="4"/>
      <c r="D2214" s="4"/>
    </row>
    <row r="2215" spans="1:4" ht="15.6" x14ac:dyDescent="0.3">
      <c r="A2215" s="4"/>
      <c r="B2215" s="4"/>
      <c r="C2215" s="4"/>
      <c r="D2215" s="4"/>
    </row>
    <row r="2216" spans="1:4" ht="15.6" x14ac:dyDescent="0.3">
      <c r="A2216" s="4"/>
      <c r="B2216" s="4"/>
      <c r="C2216" s="4"/>
      <c r="D2216" s="4"/>
    </row>
    <row r="2217" spans="1:4" ht="15.6" x14ac:dyDescent="0.3">
      <c r="A2217" s="4"/>
      <c r="B2217" s="4"/>
      <c r="C2217" s="4"/>
      <c r="D2217" s="4"/>
    </row>
    <row r="2218" spans="1:4" ht="15.6" x14ac:dyDescent="0.3">
      <c r="A2218" s="4"/>
      <c r="B2218" s="4"/>
      <c r="C2218" s="4"/>
      <c r="D2218" s="4"/>
    </row>
    <row r="2219" spans="1:4" ht="15.6" x14ac:dyDescent="0.3">
      <c r="A2219" s="4"/>
      <c r="B2219" s="4"/>
      <c r="C2219" s="4"/>
      <c r="D2219" s="4"/>
    </row>
    <row r="2220" spans="1:4" ht="15.6" x14ac:dyDescent="0.3">
      <c r="A2220" s="4"/>
      <c r="B2220" s="4"/>
      <c r="C2220" s="4"/>
      <c r="D2220" s="4"/>
    </row>
    <row r="2221" spans="1:4" ht="15.6" x14ac:dyDescent="0.3">
      <c r="A2221" s="4"/>
      <c r="B2221" s="4"/>
      <c r="C2221" s="4"/>
      <c r="D2221" s="4"/>
    </row>
    <row r="2222" spans="1:4" ht="15.6" x14ac:dyDescent="0.3">
      <c r="A2222" s="4"/>
      <c r="B2222" s="4"/>
      <c r="C2222" s="4"/>
      <c r="D2222" s="4"/>
    </row>
    <row r="2223" spans="1:4" ht="15.6" x14ac:dyDescent="0.3">
      <c r="A2223" s="4"/>
      <c r="B2223" s="4"/>
      <c r="C2223" s="4"/>
      <c r="D2223" s="4"/>
    </row>
    <row r="2224" spans="1:4" ht="15.6" x14ac:dyDescent="0.3">
      <c r="A2224" s="4"/>
      <c r="B2224" s="4"/>
      <c r="C2224" s="4"/>
      <c r="D2224" s="4"/>
    </row>
    <row r="2225" spans="1:4" ht="15.6" x14ac:dyDescent="0.3">
      <c r="A2225" s="4"/>
      <c r="B2225" s="4"/>
      <c r="C2225" s="4"/>
      <c r="D2225" s="4"/>
    </row>
    <row r="2226" spans="1:4" ht="15.6" x14ac:dyDescent="0.3">
      <c r="A2226" s="4"/>
      <c r="B2226" s="4"/>
      <c r="C2226" s="4"/>
      <c r="D2226" s="4"/>
    </row>
    <row r="2227" spans="1:4" ht="15.6" x14ac:dyDescent="0.3">
      <c r="A2227" s="4"/>
      <c r="B2227" s="4"/>
      <c r="C2227" s="4"/>
      <c r="D2227" s="4"/>
    </row>
    <row r="2228" spans="1:4" ht="15.6" x14ac:dyDescent="0.3">
      <c r="A2228" s="4"/>
      <c r="B2228" s="4"/>
      <c r="C2228" s="4"/>
      <c r="D2228" s="4"/>
    </row>
    <row r="2229" spans="1:4" ht="15.6" x14ac:dyDescent="0.3">
      <c r="A2229" s="4"/>
      <c r="B2229" s="4"/>
      <c r="C2229" s="4"/>
      <c r="D2229" s="4"/>
    </row>
  </sheetData>
  <mergeCells count="27">
    <mergeCell ref="A397:D397"/>
    <mergeCell ref="A1139:D1139"/>
    <mergeCell ref="A1241:D1241"/>
    <mergeCell ref="A1519:D1519"/>
    <mergeCell ref="A1617:D1617"/>
    <mergeCell ref="A1:D1"/>
    <mergeCell ref="A2:D3"/>
    <mergeCell ref="A6:D6"/>
    <mergeCell ref="A5:D5"/>
    <mergeCell ref="A7:D7"/>
    <mergeCell ref="A4:D4"/>
    <mergeCell ref="A2034:D2034"/>
    <mergeCell ref="A1051:D1051"/>
    <mergeCell ref="A80:D80"/>
    <mergeCell ref="A274:D274"/>
    <mergeCell ref="C8:D8"/>
    <mergeCell ref="A1695:D1695"/>
    <mergeCell ref="A1969:D1969"/>
    <mergeCell ref="A1883:D1883"/>
    <mergeCell ref="A638:D638"/>
    <mergeCell ref="A700:D700"/>
    <mergeCell ref="A788:D788"/>
    <mergeCell ref="A907:D907"/>
    <mergeCell ref="A1443:D1443"/>
    <mergeCell ref="A12:D12"/>
    <mergeCell ref="A1828:D1828"/>
    <mergeCell ref="A521:D521"/>
  </mergeCells>
  <dataValidations count="3">
    <dataValidation type="textLength" operator="lessThanOrEqual" allowBlank="1" showInputMessage="1" showErrorMessage="1" error="descrizione troppo lunga (max 250 car)" sqref="B701:B787 B1831:B1833 B1835:B1840 B1829" xr:uid="{DC50A784-98C9-4C0B-9473-E4C96399F3F9}">
      <formula1>250</formula1>
    </dataValidation>
    <dataValidation type="list" allowBlank="1" showErrorMessage="1" error="valore non consentito - selezionare valore da menu a tendina" sqref="A908:A938 A940:A1050 A1609:A1616 A2035:A2091" xr:uid="{61133062-5C6C-40C6-BD1B-13FCD5F34D0D}">
      <formula1>$H$2282:$H$2299</formula1>
      <formula2>0</formula2>
    </dataValidation>
    <dataValidation type="list" allowBlank="1" showErrorMessage="1" error="valore non consentito - selezionare valore da menu a tendina" sqref="A939" xr:uid="{328FF364-412E-45C2-8B69-3B4B781BDE44}">
      <formula1>$H$2283:$H$2300</formula1>
      <formula2>0</formula2>
    </dataValidation>
  </dataValidations>
  <pageMargins left="0.23622047244094491" right="0.23622047244094491" top="0.74803149606299213" bottom="0.74803149606299213" header="0.31496062992125984" footer="0.31496062992125984"/>
  <pageSetup paperSize="9" scale="62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lavori, forn, servizi</vt:lpstr>
      <vt:lpstr>'lavori, forn, servizi'!Area_stampa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2023-07-26T15:33:02Z</dcterms:modified>
</cp:coreProperties>
</file>