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19200" windowHeight="11460" firstSheet="6" activeTab="12"/>
  </bookViews>
  <sheets>
    <sheet name="PRAP_EmiliaMarche" sheetId="1" r:id="rId1"/>
    <sheet name="IIP_Ancona" sheetId="2" r:id="rId2"/>
    <sheet name="IIP_Parma" sheetId="3" r:id="rId3"/>
    <sheet name="IIP_ReggioEmilia" sheetId="4" r:id="rId4"/>
    <sheet name="CC_Bologna" sheetId="5" r:id="rId5"/>
    <sheet name="IIP_Fermo" sheetId="6" r:id="rId6"/>
    <sheet name="CC_Ferrara" sheetId="7" r:id="rId7"/>
    <sheet name="CC_Forli" sheetId="8" r:id="rId8"/>
    <sheet name="IP_Fossombrone" sheetId="9" r:id="rId9"/>
    <sheet name="IP_Modena" sheetId="10" r:id="rId10"/>
    <sheet name="CC_Pesaro" sheetId="11" r:id="rId11"/>
    <sheet name="CC_Piacenza" sheetId="12" r:id="rId12"/>
    <sheet name="CC_Ravenna" sheetId="13" r:id="rId13"/>
  </sheets>
  <definedNames>
    <definedName name="_xlnm._FilterDatabase" localSheetId="8" hidden="1">IP_Fossombrone!$A$9:$C$105</definedName>
  </definedNames>
  <calcPr calcId="152511"/>
</workbook>
</file>

<file path=xl/calcChain.xml><?xml version="1.0" encoding="utf-8"?>
<calcChain xmlns="http://schemas.openxmlformats.org/spreadsheetml/2006/main">
  <c r="D112" i="12" l="1"/>
  <c r="D125" i="12"/>
  <c r="D136" i="12"/>
  <c r="D137" i="12"/>
  <c r="D138" i="12"/>
  <c r="D141" i="12"/>
  <c r="D145" i="12"/>
  <c r="D147" i="12"/>
  <c r="D155" i="12"/>
  <c r="D157" i="12"/>
  <c r="D158" i="12"/>
  <c r="D160" i="12"/>
  <c r="D165" i="12"/>
  <c r="D166" i="12"/>
  <c r="D167" i="12"/>
  <c r="D170" i="12"/>
  <c r="D174" i="12"/>
</calcChain>
</file>

<file path=xl/sharedStrings.xml><?xml version="1.0" encoding="utf-8"?>
<sst xmlns="http://schemas.openxmlformats.org/spreadsheetml/2006/main" count="3437" uniqueCount="1531">
  <si>
    <t>MINISTERO DELLA GIUSTIZIA</t>
  </si>
  <si>
    <t xml:space="preserve">Elenco provvedimenti amministrativi </t>
  </si>
  <si>
    <t>Spesa prevista</t>
  </si>
  <si>
    <t>DIPARTIMENTO DELL'AMMINISTRAZIONE PENITENZIARIA</t>
  </si>
  <si>
    <t>Art.23 comma1, lett b) - D.lgs 33/2013</t>
  </si>
  <si>
    <t>Oggetto e data</t>
  </si>
  <si>
    <t>Tipo del provvedimento (delibera/determina/altro), scelta del contraente per l'affidamento di lavori, forniture e servizi, anche con riferimento alla modalità di selezione prescelta ai sensi del codice dei contratti pubblici, relativi a lavori, servizi e forniture, di cui al d.lgs. N.150/2009</t>
  </si>
  <si>
    <t>Tpologia</t>
  </si>
  <si>
    <t>ALTRO-AFFIDAMENTO IN ECONOMIA - COTTIMO FIDUCIARIO</t>
  </si>
  <si>
    <t>ALTRO-AFFIDAMENTO DIRETTO IN ADESIONE AD ACCORDO QUADRO/CONVENZIONE</t>
  </si>
  <si>
    <t>Corso di Formazione gestione integrata sicurezza luoghi di lavoro - 01/01/2018</t>
  </si>
  <si>
    <t>MAT.IGIENICO DISTACCAM. - 31/03/2018</t>
  </si>
  <si>
    <t>MATERIALE PRONTO SOCCORSO - 03/01/2018</t>
  </si>
  <si>
    <t>NOLEGGIO MULTIFUNZIONE COLORE - 27/08/2018</t>
  </si>
  <si>
    <t>CARTA A3 - 28/02/2018</t>
  </si>
  <si>
    <t>RIPARAZIONE VEICOLO 119AD - 27/02/2018</t>
  </si>
  <si>
    <t>RIPARAZIONE VEICOLO DUCATO 398AE - 11/01/2018</t>
  </si>
  <si>
    <t>RIPARAZIONE VEICOLO VOLVO 305AE - 08/01/2018</t>
  </si>
  <si>
    <t>RIPARAZIONE VEICOLO 907AC - 19/02/2018</t>
  </si>
  <si>
    <t>RIPARAZIONE VEICOLO 575AF - 27/02/2018</t>
  </si>
  <si>
    <t>RIPARAZIONE VEICOLO FB328XG - 07/02/2018</t>
  </si>
  <si>
    <t>RIPARAZIONE VEICOLO 907AC - 14/02/2018</t>
  </si>
  <si>
    <t>RIPARAZIONE VEICOLO 556AE - 28/03/2018</t>
  </si>
  <si>
    <t>RIPARAZIONE VEICOLO Brava 119AD - 26/02/2018</t>
  </si>
  <si>
    <t>MAT.PULIZIE UFFICI - 31/03/2018</t>
  </si>
  <si>
    <t>CANCELLERIA - 30/03/2018</t>
  </si>
  <si>
    <t>CARTA A4 - 30/04/2018</t>
  </si>
  <si>
    <t>MATERIALE MOF - 28/02/2018</t>
  </si>
  <si>
    <t>MAT.FERRAMENTA - 28/02/2018</t>
  </si>
  <si>
    <t>BUDGE MAGNETICI - 30/01/2018</t>
  </si>
  <si>
    <t>SERVIZIO PULIZIE UFFICI - 30/01/2018</t>
  </si>
  <si>
    <t>4 CODICI - 16/03/2018</t>
  </si>
  <si>
    <t>AUTOCAD-LAURIA - 22/01/2018</t>
  </si>
  <si>
    <t>MATER.IGIENICO - 28/02/2018</t>
  </si>
  <si>
    <t>RIPARAZIONE VEICOLO IVECO 558AD - 28/02/2018</t>
  </si>
  <si>
    <t>CARTA A4 - 12/02/2018</t>
  </si>
  <si>
    <t>CARTA A4 - 24/02/2018</t>
  </si>
  <si>
    <t>SWITCH ANCONA - 16/05/2018</t>
  </si>
  <si>
    <t>MONITOR 40" EVENTI CRITICI - 23/05/2018</t>
  </si>
  <si>
    <t>MANIGLIONE ANTI PANICO 6° PIANO - 04/06/2018</t>
  </si>
  <si>
    <t>MAT.IGIENICO   - 31/05/2018</t>
  </si>
  <si>
    <t>FAX CRIPTO - 29/06/2018</t>
  </si>
  <si>
    <t>SEDIE ERGONOMICHE - 05/06/2018</t>
  </si>
  <si>
    <t>RIPARAZIONE VEICOLO C4 294AF - 31/05/2018</t>
  </si>
  <si>
    <t>CASELLARIO 24 POSTI - 18/05/2018</t>
  </si>
  <si>
    <t>RIPARAZIONE VEICOLO 159 - PP556AE - 10/07/2018</t>
  </si>
  <si>
    <t>RIPARAZIONE VEICOLO VOLVO 305AE - 17/09/2018</t>
  </si>
  <si>
    <t>RIPARAZIONE VEICOLO Lancia - PP575AF - 17/09/2018</t>
  </si>
  <si>
    <t>IGIENIZZ.CLIMA - 27/06/2018</t>
  </si>
  <si>
    <t>KIT SOCCORSO AUTOMEZZI - 26/06/2018</t>
  </si>
  <si>
    <t>CANCELLERIA - 29/06/2018</t>
  </si>
  <si>
    <t>CARTA ASCIUGAMANO - 12/07/2018</t>
  </si>
  <si>
    <t>ARMADIO DANIELI - 31/07/2018</t>
  </si>
  <si>
    <t>RIPARAZIONE VEICOLO DUCATO 398AE - 17/09/2018</t>
  </si>
  <si>
    <t>IMPIANTO MARCATEMPO - 30/06/2018</t>
  </si>
  <si>
    <t>RIPARAZ.CLIMA INFORMATICA - 30/06/2018</t>
  </si>
  <si>
    <t>RIPARAZ.CENTRALINO - 24/07/2018</t>
  </si>
  <si>
    <t>MANUT.ESTINTORI - 02/07/2018</t>
  </si>
  <si>
    <t>RIPARAZIONE VEICOLO Lancia - PP575AF - 12/11/2018</t>
  </si>
  <si>
    <t>MOBILE PROVV. - 31/10/2018</t>
  </si>
  <si>
    <t>SOFTWARE DVR - 12/09/2018</t>
  </si>
  <si>
    <t>CARTA A4 - 12/09/2018</t>
  </si>
  <si>
    <t>CODICE PENITENZ. - 11/12/2018</t>
  </si>
  <si>
    <t>TONER FAX CRIPTO - 12/09/2018</t>
  </si>
  <si>
    <t>3 TELECAMERE - 08/10/2018</t>
  </si>
  <si>
    <t>NOLEGGIO MULTIFUNZIONE  - 19/09/2018</t>
  </si>
  <si>
    <t>TAMPONI TIMBRI - 31/08/2018</t>
  </si>
  <si>
    <t>MAT.IGIENICO   - 25/10/2018</t>
  </si>
  <si>
    <t>ENERGIA ELETTRICA - 17/12/2018</t>
  </si>
  <si>
    <t>MONITOR PROVV - 14/09/2018</t>
  </si>
  <si>
    <t>SEDIE ERGONOMICHE - 14/09/2018</t>
  </si>
  <si>
    <t>NOLEGGIO MULTIFUNZIONE - 15/10/2018</t>
  </si>
  <si>
    <t>ACQUISTO 10 CLIMA - 13/11/2018</t>
  </si>
  <si>
    <t>RIPARAZIONE VEICOLO 159 - PP556AE - 12/11/2018</t>
  </si>
  <si>
    <t>RIPARAZIONE VEICOLO VOLVO 305AE - 12/11/2018</t>
  </si>
  <si>
    <t>TERMOCONVETTORE - 31/10/2018</t>
  </si>
  <si>
    <t>MATERIALE VARIO - 31/10/2018</t>
  </si>
  <si>
    <t>NOLEGGIO MULTIFUNZIONE - 30/10/2018</t>
  </si>
  <si>
    <t>CANCELLERIA - 23/11/2018</t>
  </si>
  <si>
    <t>POLTRONA DELLA BRANCA - 04/12/2018</t>
  </si>
  <si>
    <t>MATER.INFORMATICO - 19/11/2018</t>
  </si>
  <si>
    <t>MAT.FERRAMENTA - 30/11/2018</t>
  </si>
  <si>
    <t>RIPARAZIONE VEICOLO Lancia - PP575AF - 14/12/2018</t>
  </si>
  <si>
    <t>RIPARAZIONE VEICOLO DUCATO 398AE - 11/12/2018</t>
  </si>
  <si>
    <t>RIPARAZIONE VEICOLO VOLVO 305AE - 30/11/2018</t>
  </si>
  <si>
    <t>RIPARAZIONE VEICOLO MERCEDES 907AC - 13/12/2018</t>
  </si>
  <si>
    <t>NOLEGGIO MULTIFUNZIONE - 23/11/2018</t>
  </si>
  <si>
    <t>NOLEGGIO MULTIFUNZIONE - 26/11/2018</t>
  </si>
  <si>
    <t>SPESE POSTALI - 20/12/2018</t>
  </si>
  <si>
    <t>TELEFONIA FISSA - 04/12/2018</t>
  </si>
  <si>
    <t>TELEFONIA FISSA - 30/11/2018</t>
  </si>
  <si>
    <t>RIFORNIMENTI CARBURANTE - 30/11/2018</t>
  </si>
  <si>
    <t>6 SWITCH - 05/12/2018</t>
  </si>
  <si>
    <t>TELEFONIA FISSA - 06/12/2018</t>
  </si>
  <si>
    <t>PRAP Emilia Romagna - Marche</t>
  </si>
  <si>
    <t>data di aggiornamento 31/12/2018</t>
  </si>
  <si>
    <t>DECRETO 228 del 30.03.2017 APPROVAZIONE ED IMPEGNO CONTRATTO MOS REPERTORIO N. 190</t>
  </si>
  <si>
    <t>Servizio di ristorazione a ridotto impatto ambientale” nelle mense obbligatorie di servizio per il personale della Polizia penitenziaria nelle sedi degli Istituti penitenziari, scuole e istituti di formazione della circoscrizione territoriale dell’Emilia Romagna e Marche. Lotto n. 1 CIG 6788882AA5 Emilia Romagna.  23 marzo 2017</t>
  </si>
  <si>
    <t>DECRETO 229 del 30.03.2017 APPROVAZIONE ED IMPEGNO CONTRATTO MOS REPERTORIO N. 191</t>
  </si>
  <si>
    <t>Servizio di ristorazione a ridotto impatto ambientale” nelle mense obbligatorie di servizio per il personale della Polizia penitenziaria nelle sedi degli Istituti penitenziari, scuole e istituti di formazione della circoscrizione territoriale dell’Emilia Romagna e Marche. Lotto n. 2 CIG 6788896634 Marche 23 marzo 2017</t>
  </si>
  <si>
    <t>RIPARAZIONE CENTRALINO 18/12/2018</t>
  </si>
  <si>
    <t>ALTRO</t>
  </si>
  <si>
    <t>FATTURA ENEL SEDE BARCAGLIONE 18/12/2018</t>
  </si>
  <si>
    <t>MANUTENZIONE AUTOMEZZO PP938Ad 18/12/2018</t>
  </si>
  <si>
    <t>MANUTENZIONE AUTOMEZZO PP129AE 18/12/2018</t>
  </si>
  <si>
    <t>MANUTENZIONE FIAT BRAVA 18/12/2018</t>
  </si>
  <si>
    <t>MANUTENZIONE FIAT PANDA  18/12/2018</t>
  </si>
  <si>
    <t>RIPARAZIONE IMPIANTO ELETTRICO SEDE BARCAGLIONE 18/12/2018</t>
  </si>
  <si>
    <t>SOSTITUZIONE COMPONENTI PC UFF. COMANDO 18/12/2018</t>
  </si>
  <si>
    <t>CARTA A4 ATTIVITA SCOLASTICHE 18/12/2018</t>
  </si>
  <si>
    <t>CANCELLERIA CR BARCAGLIONE 30/11/2018</t>
  </si>
  <si>
    <t>DISPOSITIVI DI PROTEZIONE CR BARCAGLIONE 30/11/2018</t>
  </si>
  <si>
    <t>MATERIALE MANUTENZIONE FABBRICATO 03/12/2018</t>
  </si>
  <si>
    <t>MANUTENZIONE IVECO PP597 03/12/2018</t>
  </si>
  <si>
    <t>CANCELLERIA SEDE MONTACUTO 03/12/2018</t>
  </si>
  <si>
    <t>RIPARAZIONE CUOCIPASTA E SOSTITUZIONE TUBI GAS E SCARICO 03/12/2018</t>
  </si>
  <si>
    <t>PRODOTTI IGIENE E PULIZIA SEDE MONTACUTO 3/12/2018</t>
  </si>
  <si>
    <t>CAMBIO STAGIONALE PNEUMATICI 11/12/2018</t>
  </si>
  <si>
    <t>RIPARAZIONE LAND ROVER FREELANDER 11/12/2018</t>
  </si>
  <si>
    <t>RIPARAZIONE BRACCETTO ELETTRICO SEDE BARCAGLIONE  11/12/2018</t>
  </si>
  <si>
    <t>RIPARAZIONE BRUCIATORE 24/11/2018</t>
  </si>
  <si>
    <t>SOSTITUZIONE TIMER E POMPA DEPURATORE 23/11/2018</t>
  </si>
  <si>
    <t>RIPARAZIONI PERDITE TUBAZIONI E COMPONENTI CENTRALE 23/11/2018</t>
  </si>
  <si>
    <t>GENERI PER ATTIVITA' AGRICOLE CR BARCAGLIONE 23/11/2018</t>
  </si>
  <si>
    <t>POLTRONE SIMILPELLE 23/11/2018</t>
  </si>
  <si>
    <t>GIOCHI ATTIVITA' TRATTAMENTALI 23/11/2018</t>
  </si>
  <si>
    <t>BILIARDINI PER ATTIVITA' TRATTAMENTALI 23/11/2018</t>
  </si>
  <si>
    <t>RIPARAZIONE GUASTI IMPIANTI ELETTRICI PORTE CANCELLI E CABINA 23/11/2018</t>
  </si>
  <si>
    <t>ESAMI LABORATORIO DIPENDENTI 23/11/2018</t>
  </si>
  <si>
    <t>ASCIUGACAPELLI SEZIONI 23/11/2018</t>
  </si>
  <si>
    <t>SOCCORSO STRADALE FREELANDER 19/11/2018</t>
  </si>
  <si>
    <t>ETICHETTE E RIBBON PER LABORATORIO 19/11/2018</t>
  </si>
  <si>
    <t xml:space="preserve">MONTAGGIO SISTEMA SICUREZZA SU PNEUMATICI  19/11/2018 </t>
  </si>
  <si>
    <t>MANUTENZIONE FORNO BOLLITORE E CUOCIPASTA CUCINA 19/11/2018</t>
  </si>
  <si>
    <t>BUONI ACQUISTO CARBURANTE 19/11/2018</t>
  </si>
  <si>
    <t>ATTREZZATURA ANTINCENDIO 19/11/2018</t>
  </si>
  <si>
    <t>ETICHETTE PER OLIO CR BARCAGLIONE 19/11/2018</t>
  </si>
  <si>
    <t>MATERIALE INFORMATICO PER LABORATORIO 29/10/2018</t>
  </si>
  <si>
    <t>MANUTENZIONE STRAORDINARIA CABINA ENERGIA ELETTRICA 29/10/2018</t>
  </si>
  <si>
    <t>ACQUISTO SERRATURE C.R. BARCAGLIONE 29/10/2018</t>
  </si>
  <si>
    <t>RIPARAZIONE MOTORE MONTACARICHI CASERMA 29/10/2018</t>
  </si>
  <si>
    <t>MATERIALE IGIENE E PULIZIA CR BARCAGLIONE 31/10/2018</t>
  </si>
  <si>
    <t>SOSTITUZIONE SERRATURA CASSAFORTE CR BARCAGLIONE 31/10/2018</t>
  </si>
  <si>
    <t>MANUTENZIONE LANCIA DELTA 31/10/2018</t>
  </si>
  <si>
    <t>MANUTENZIONE ORDINARIA FIAT SCUDO 31/10/2018</t>
  </si>
  <si>
    <t>RIPARAZIONE MOTOPOMPE ANTINCENDIO CR BARCAGLIONE 11/10/2018</t>
  </si>
  <si>
    <t>RILEVATORI TELEFONI CELLULARI 11/10/2018</t>
  </si>
  <si>
    <t>CARTA A4 A3 11/10/2018</t>
  </si>
  <si>
    <t>MATERIALE POSTAZIONI INFORMATICHE CR BARCAGLIONE 11/10/2018</t>
  </si>
  <si>
    <t>MATERIALE SANITARIO PER LABORATORIO 17/10/2018</t>
  </si>
  <si>
    <t>SCRIVANIE E CASSETTIERE PER PORTINERIA 22/10/2018</t>
  </si>
  <si>
    <t>SEDIE E SCAFFALATURA 22/10/2018</t>
  </si>
  <si>
    <t>RIPARAZIONE PERDITA OLIO FIAT BRAVA 22/10/2018</t>
  </si>
  <si>
    <t>MATERIALE ELETTRICO MANUTENZIONE PORTINERIA 22/10/2018</t>
  </si>
  <si>
    <t>CARRELLI PORTATUTTO PER CUCINA 26/09/2018</t>
  </si>
  <si>
    <t>PNEUMATICI INVERNALI FIAT SCUDO 26/09/2018</t>
  </si>
  <si>
    <t>LAVORI DI REALIZZAZIONE DELL'IMPIANTO ELETTRICO PER OFFICINA MECCANICA C.R. BARCAGLIONE 26/09/2018</t>
  </si>
  <si>
    <t>RIPARAZIONE RECINZIONE CAMPO SPORTIVO C.C. ANCONA 26/09/2018</t>
  </si>
  <si>
    <t>RIPARAZIONE PERDITA TERMOIDRAULICA C.R. BARCAGLIONE 04/10/2018</t>
  </si>
  <si>
    <t>INSTALLAZIONE BEVERINI MENSA C.R. BARCAGLIONE 04/10/2018</t>
  </si>
  <si>
    <t>MATERIALE MANUTENZIONE RIPARAZIONE LABORATORIO 04/10/2018</t>
  </si>
  <si>
    <t>MANUTENZIONE ANTINCENDIO C.R. BARCAGLIONE 4/10/2018</t>
  </si>
  <si>
    <t>SOSTITUZIONE CLIMATIZZATORI POSTI DI SERVIZIO 29/08/2018</t>
  </si>
  <si>
    <t>ATTREZZATURE INFORMATICHE ATTIVITA' DIDATTICHE 29/08/2018</t>
  </si>
  <si>
    <t>LAVAGNE MAGNETICHE 29/08/2018</t>
  </si>
  <si>
    <t>BILIARDINO PER ATTIVITA' TRATTAMENTALI 29/08/2018</t>
  </si>
  <si>
    <t>MANUTENZIONE AUTOMEZZO PP129AE 31/08/2018</t>
  </si>
  <si>
    <t>MANUTENZIONE CANCELLI ZONA ACCETTAZIONE 13/09/2018</t>
  </si>
  <si>
    <t>MANUTENZIONE FIAT BRAVO E FIAT MAREA 13/09/2018</t>
  </si>
  <si>
    <t>ALIMENTAZIONE ELETTRICA ATTREZZATURE CUCINA DETENUTI 13/09/2018</t>
  </si>
  <si>
    <t>INTERVENTI SU LUCI ZONA DETENTIVA E GUASTO LOCALE SOPRAVVITTO 13/09/2018</t>
  </si>
  <si>
    <t>TAVOLI E SEDIE CR BARCAGLIONE 06/08/2018</t>
  </si>
  <si>
    <t>SWITCH E CUFFIE CON MICROFONO 24/07/2018</t>
  </si>
  <si>
    <t>MANUTENZIONE SISTEMA TELEFONATE 24/07/2018</t>
  </si>
  <si>
    <t>VISITE MEDICO DEL LAVORO 24/07/2018</t>
  </si>
  <si>
    <t>ROTOLI CARTA IGIENICA 24/07/2018</t>
  </si>
  <si>
    <t>MAT. IGIENE E PULIZIA C.R.C BARCAGLIONE  24/07/2018</t>
  </si>
  <si>
    <t>SISTEMAZIONE IMPIANTI ELETTRICI BLOCK HOUSE 27/07/2018</t>
  </si>
  <si>
    <t>RIPARAZIONE CUOCIPASTA E PELAPATATE 27/07/2018</t>
  </si>
  <si>
    <t>MATERIALE MANUTENZIONE FABBRICATO AGOSTO 27/07/2018</t>
  </si>
  <si>
    <t>CARBURANTE CR BARCAGLIONE 27/07/2018</t>
  </si>
  <si>
    <t>LAVATRICE ED ASCIUGATRICE 10/07/2018</t>
  </si>
  <si>
    <t>GUASTI IMPIANTI ELETTRICI SEZIONI 10/07/2018</t>
  </si>
  <si>
    <t>FINESTRA ALLUMINIO CUCINA DETENUTI 10/07/2018</t>
  </si>
  <si>
    <t>MATERIALE IGIENE E PULIZIA CC ANCONA MONTACUTO 10/07/2018</t>
  </si>
  <si>
    <t>MANUTENZIONE AUTOMEZZI IVECO BATTERIA E ARIA CONDIZIONATA 10/07/2018</t>
  </si>
  <si>
    <t>CARTA A4  10/07/208</t>
  </si>
  <si>
    <t>CANCELLERIA CC MONTACUTO 13/07/2018</t>
  </si>
  <si>
    <t>RIPARAZIONE CONDIZIONATORI 13/07/2018</t>
  </si>
  <si>
    <t>MANUTENZIONE IMPIANTO COMPRESSORE 13/07/2018</t>
  </si>
  <si>
    <t>LIBRI PER ATTIVITA' SCOLASTICHE 13/07/2018</t>
  </si>
  <si>
    <t>RIPARAZIONE PERDITA TUBAZIONE AMBULATORIO ODONTOIATRICO 8/06/2018</t>
  </si>
  <si>
    <t>ARMADI PER LOCALI SCOLASTICI 8/06/2018</t>
  </si>
  <si>
    <t>VERNICIATURA FIAT BRAVA 20/06/2018</t>
  </si>
  <si>
    <t>ASSISTENZA SU SISTEMA TELEFONATE 20/06/2018</t>
  </si>
  <si>
    <t>ESERCIZIO E MANUTENZIONE IMPIANTI TERMICI 20/06/2018</t>
  </si>
  <si>
    <t>MATERIALE RIPARAZIONI AMBIENTI DETENTIVI 20/06/2018</t>
  </si>
  <si>
    <t>PNEUMATICI FIAT BRAVA 20/06/2018</t>
  </si>
  <si>
    <t>PULIZIA VERDE SCARPATA ESTERNA 20/06/2018</t>
  </si>
  <si>
    <t>FORNITURA ENERGIA ELETTRICA 20/06/2018</t>
  </si>
  <si>
    <t>CAMBIO STAGIONALE PNEUMATICI VARI AUTOMEZZI 16/05/2018</t>
  </si>
  <si>
    <t>ACQUISTO BADGE 16/05/2018</t>
  </si>
  <si>
    <t>RIPARAZIONE TRINCIAERBA 16/05/2018</t>
  </si>
  <si>
    <t>8 PNEUMATICI PER FIAT SCUDO 16/05/2018</t>
  </si>
  <si>
    <t>DISINFESTAZIONE ZANZARE E DERATIZZAZIONE 16/05/2018</t>
  </si>
  <si>
    <t>RIPARAZIONE LAVATRICE 4/05/2018</t>
  </si>
  <si>
    <t>MONTAGGIO SISTEMA SICUREZZA SU PNEUMATICI FIAT SCUDO 4/05/2018</t>
  </si>
  <si>
    <t>WEBCAM PER SALA VIDEOCONFERENZA 6/06/2018</t>
  </si>
  <si>
    <t>MANUTENZIONE AUTOMEZZO PP938Ad 6/06/2018</t>
  </si>
  <si>
    <t>MATERIALE MANUTENZIONE FABBRICATO GIUGNO 6/06/2018</t>
  </si>
  <si>
    <t>FRIGORIFERI PER MAGAZZINO 24/04/2018</t>
  </si>
  <si>
    <t>MANUTENZIONE ORDINARIA IMPIANTO DEPURAZIONE 24/04/2018</t>
  </si>
  <si>
    <t>manutenzione automezzo cr barcaglione 24/04/2018</t>
  </si>
  <si>
    <t>MANUTENZIONE AUTOMEZZO PP597AE 24/04/2018</t>
  </si>
  <si>
    <t>TELECAMERA CARRAIA E GUASTI SALA REGIA 24/04/2018</t>
  </si>
  <si>
    <t>SERVIZI POSTALI CR BARCAGLIONE 24/04/2018</t>
  </si>
  <si>
    <t>manutenzione ordinaria attrezzatura antincendio 23/04/2018</t>
  </si>
  <si>
    <t>SOSTITUZIONE DECODER IMPIANTO TV SEZIONI 23/04/2018</t>
  </si>
  <si>
    <t>RIPARAZIONE CENTRALINO 23/04/2018</t>
  </si>
  <si>
    <t>SOSTITUZIONE VETRO E RIPARAZIONE PARABREZZA FIAT SCUDO 23/04/2018</t>
  </si>
  <si>
    <t>CARTA A3 A4 20/03/2018</t>
  </si>
  <si>
    <t>ripristino funzionamento telecamere portineria e carraia 20/03/2018</t>
  </si>
  <si>
    <t>METAL DETECTOR A TRANSITO 20/03/2018</t>
  </si>
  <si>
    <t>MANUTENZIONE AUTOMEZZO PP847AF 20/03/2018</t>
  </si>
  <si>
    <t>MANICHETTE E PANNELLI ANTINCENDIO 11/04/2018</t>
  </si>
  <si>
    <t>SMALTIMENTO RIFIUTI INGOMBRANTI E LEGNOSI 11/04/2018</t>
  </si>
  <si>
    <t>MANUTENZIONE AUTOMEZZO PP286AD 11/04/2018</t>
  </si>
  <si>
    <t>fornitura ed installazione climatizzatori C.R. Barcaglione 11/04/2018</t>
  </si>
  <si>
    <t>MATERIALE CUCINA DETENUTI 11/04/2018</t>
  </si>
  <si>
    <t>MANUTENZIONE AUTOMEZZO PP581AF 11/04/2018</t>
  </si>
  <si>
    <t>MANUTENZIONE AUTOMEZZO PP900AB 15/03/2018</t>
  </si>
  <si>
    <t>MANUTENZIONE AUTOMEZZO PP494AF 15/03/2018</t>
  </si>
  <si>
    <t>ATTREZZATURE CUCINA DETENUTI 20/03/2018</t>
  </si>
  <si>
    <t>SOSTITUZIONE BRACCETTO ELETTRICO CANCELLO SEZIONE 20/03/2018</t>
  </si>
  <si>
    <t>TV PER SEZIONI 20/03/2018</t>
  </si>
  <si>
    <t>LASTRE MATERASSI E GUANCIALI PER DETENUTI 20/03/2018</t>
  </si>
  <si>
    <t>materiale manutenzione locali 23/03/2018</t>
  </si>
  <si>
    <t>Lavori di rimozione e smaltimento della pavimentazione in amianto del piano terra del fabbricato ex sezione femminile 23/03/2018</t>
  </si>
  <si>
    <t>TONER 23/03/2018</t>
  </si>
  <si>
    <t>TONER PER UFFICIO MATRICOLA 23/03/2018</t>
  </si>
  <si>
    <t>FORNITURA DI 4 PC PER AULA DETENUTI 9/03/2018</t>
  </si>
  <si>
    <t>SOSTITUZIONE CONTATORE ACQUA CR BARCAGLIONE 9/03/2018</t>
  </si>
  <si>
    <t>MATERIALE MOF CR BARCAGLIONE 9/03/2018</t>
  </si>
  <si>
    <t>CANCELLERIA CR BARCAGLIONE 9/03/2018</t>
  </si>
  <si>
    <t>MANUTENZIONE STRAORDINARIA IMPIANTI ELETTRICI 9/03/2018</t>
  </si>
  <si>
    <t>MANUTENZIONE ASCENSORI CR BARCAGLIONE 9/03/2018</t>
  </si>
  <si>
    <t>SERVIZI POSTALI 14/03/2018</t>
  </si>
  <si>
    <t>PORTA TAGLIAFUOCO MAGAZZINO 14/03/2018</t>
  </si>
  <si>
    <t>CARRELLI PER SOPRAVVITTO 14/03/2018</t>
  </si>
  <si>
    <t>RIPARAZIONE PORTA CARRAIA 21/02/2018</t>
  </si>
  <si>
    <t>INTERVENTO ASSISTENZA SISTEMA GESTIONE TELEFONATE 21/02/2018</t>
  </si>
  <si>
    <t>VENTOLA CUCINA E MESSA IN SICUREZZA IMPIANTI ELETTRICI 21/02/2018</t>
  </si>
  <si>
    <t>AUTOMAZIONE PORTA INGRESSO ISOLAMENTO 28/02/2018</t>
  </si>
  <si>
    <t>MANUTENZIONE FIAT SCUDO 28/02/2018</t>
  </si>
  <si>
    <t>MANUTENZIONE ORDINARIA IMPIANTI ELEVATORI 28/02/2018</t>
  </si>
  <si>
    <t>MATERIALE MANUTENZ. LOCALI 5/03/2018</t>
  </si>
  <si>
    <t>RIPRISTINO FUNZIONAMENTO CANCELLO INGRESSO 5/03/2018</t>
  </si>
  <si>
    <t>RIPARAZIONE GENERATORE CORRENTE 5/03/2018</t>
  </si>
  <si>
    <t>MANUTENZIONE ATTREZZATURE CUCINA E LAVANDERIA 18/01/2018</t>
  </si>
  <si>
    <t>CONTROLLO AFFIDABILITA' FIAT PANDA 18/01/2018</t>
  </si>
  <si>
    <t>PNEUMATICI LANCIA LYBRA 18/01/2018</t>
  </si>
  <si>
    <t>SERVIZIO DI BIGLIETTERIA AEREA 18/01/2018</t>
  </si>
  <si>
    <t>MANUTENZIONE AUTOMEZZO PP129AD 18/01/2018</t>
  </si>
  <si>
    <t>MATERIALE IGIENE E PULIZIA CC ANCONA MONTACUTO 24/01/2018</t>
  </si>
  <si>
    <t>MANUTENZIONE IMPIANTI SALA REGIA 24/01/2018</t>
  </si>
  <si>
    <t>CASELLA POSTALE 24/01/2018</t>
  </si>
  <si>
    <t>MANUTENZIONE FIAT BRAVA PP127AD 24/01/2018</t>
  </si>
  <si>
    <t>MOCASSINI LAVORANTI CUCINA 24/01/2018</t>
  </si>
  <si>
    <t>RIPRISTINO FUNZIONAMENTO CENTRALINO 3/01/2018</t>
  </si>
  <si>
    <t>MATERIALE MANUTENZIONE FABBRICATO 5/01/2018</t>
  </si>
  <si>
    <t>CARTA UFFICIO 5/01/2018</t>
  </si>
  <si>
    <t>AMPLIAMENTO SISTEMA CHIAMATE DI EMERGENZA 1 E 2 SEZIONE 15/01/2018</t>
  </si>
  <si>
    <t>AMMORTIZZATORI LANCIA LYBRA 15/01/2018</t>
  </si>
  <si>
    <t>Direzione Istituti Penitenziari di Ancona</t>
  </si>
  <si>
    <t>CONSIGLIO DISCIPLINA INTEGRATO 2018</t>
  </si>
  <si>
    <t xml:space="preserve">INTERVENTI VARI IMPIANTO IDRAULICO CONSUNTIVO 113 DI SETTEMBRE  DEL 9/10/2018 </t>
  </si>
  <si>
    <t>INSTALLAZIONE NUOVE ATTREZZATURE MENSA AGENTI DEL 23/4/2018</t>
  </si>
  <si>
    <t xml:space="preserve">PRESTAZIONI OSS. E TRATTAMENTO ANNO 2018 </t>
  </si>
  <si>
    <t xml:space="preserve">ALTRO </t>
  </si>
  <si>
    <t>INTERVENTI DI   RIPARAZIONE E MANUTENZIONE CENTRALINO A ANNO 2018  DEL 14/2/2018</t>
  </si>
  <si>
    <t xml:space="preserve">DETERMINA </t>
  </si>
  <si>
    <t xml:space="preserve">fornitura pneumatici invernali - preventivo del 19/10/2018 </t>
  </si>
  <si>
    <t>FORNITURA SCANNER ORDINE MEPA LABORATORIO DNS DEL 8/11/2018</t>
  </si>
  <si>
    <t>INTERVENTO RIPRISTINO PAVIMENTI  CELLE FRIGORIFERE CONS.  551 DEL 14/12/2018</t>
  </si>
  <si>
    <t xml:space="preserve">FORNITURA E POSA CLIMATIZZATORI REP. 41 RDO 1982847  DEL 14/12/2018 </t>
  </si>
  <si>
    <t xml:space="preserve">RIP TRITACARNE CUCINA CC. PREV. 399 DEL 3/11/2018 </t>
  </si>
  <si>
    <t xml:space="preserve">INTERVENTO RIPARAZIONE ARMADIO CUCINA CC E IMPASTATRICE CUCINA CR DEL 23/10/2018 </t>
  </si>
  <si>
    <t xml:space="preserve">RIPARAZIONE PELAPATATE CUCINA CC  DEL 23/10/2018 </t>
  </si>
  <si>
    <t>FORNITURA BILANCIA E TERMOMETRO PER MENSA MOS DEL 23/10/2018</t>
  </si>
  <si>
    <t xml:space="preserve">RIP ATTREZZATURE VARIE CUCINE CC-CR-41 DEL 20/9/2018 </t>
  </si>
  <si>
    <t>RIP CELLE FRIGORIFERE CUCINA  CR E 41 BIS DEL 20/9/2018</t>
  </si>
  <si>
    <t>RIP BOLLITTORE SELSERVICE MENSA AGENTI DEL  20/9/2018</t>
  </si>
  <si>
    <t>LAV. RIP CELLA FRIGORIFERA CUCINA CC. DEL 20/6/2018</t>
  </si>
  <si>
    <t>INTERVENTI SPURGO ANNO 2018 DEL 19/3/2018</t>
  </si>
  <si>
    <t xml:space="preserve">INT. VARI ASCENSORI MESI DI LUG/AGO/OTT CONSUNTIVO DEL 15/10/18 </t>
  </si>
  <si>
    <t xml:space="preserve">INT. VARI ASCENSORI MARZO - MAGGIO  2018 CONSUNTIVO DEL 14-6-2018 </t>
  </si>
  <si>
    <t>INT. RIP ASCENSORI  PREV.104-17 CC.LATO B.  29 PAR. -30 AS LATO A  DEL 2018  DEL 31/5/2018</t>
  </si>
  <si>
    <t>INT. VARI IMPIANTI MONTACARICHI ED ASCENSORI  GENN- FEBBR- 2018 DEL 14/2/2018</t>
  </si>
  <si>
    <t>INTERVENTO IMPIANTO mss.  PR 0040/07 PREVENTIVI n.225  DEL 22/2/2018</t>
  </si>
  <si>
    <t xml:space="preserve">INTERVENTI VARI ASCENSORI DIC.2017 CONSUNTIVO DEL 4/1/2018 </t>
  </si>
  <si>
    <t>PROROGA CONTRATTO Manutenzione ascensori  AL 19-4-2018 DEL 14/2/2018</t>
  </si>
  <si>
    <t>TELEFONATE FATTURE ANNO 2018 DEL 14/2/2018</t>
  </si>
  <si>
    <t>PEDAGGI AUTOSTRADA ANNO 2018 DEL 9/8/2018</t>
  </si>
  <si>
    <t>FORNITURA TELEFONI A SCHEDE PER DETENUTI  DEL 02/11/2018</t>
  </si>
  <si>
    <t>CONVENZIONE FORNITURA GAS ANNO 2018/19 DEL 14/2/2018</t>
  </si>
  <si>
    <t xml:space="preserve">SALDO FORNITURA GAS  SERVIZIO DI TUTELA MESE DI GIUGNO  2018 </t>
  </si>
  <si>
    <t xml:space="preserve">SALDO FORNITURA GAS   SERVIZIO DI TUTELAMESE DI MAGGIO 2018 </t>
  </si>
  <si>
    <t xml:space="preserve">SALDO FORNITURA GAS SERVIZIO DI TUTELA   MESE DI MARZO 2018 </t>
  </si>
  <si>
    <t>OSSERVAZIONE E TRATTAMENTO ANNO 2018  GENN-FEBB-</t>
  </si>
  <si>
    <t>ABBONAMNETO ANNUALE SERVIZI PAY TV DEL 20/11/2018</t>
  </si>
  <si>
    <t>FORNITURA ETICHETTE OER LABORATORIO DNA DEL 8/11/2018</t>
  </si>
  <si>
    <t xml:space="preserve">VARIE </t>
  </si>
  <si>
    <t>FORNITURA MATERIALE ANNO 2018 DEL 9/8/2018</t>
  </si>
  <si>
    <t>FORNITURE MINUTE  VARIE PER AUTOMEZZI ( DETERGENTI- RICAMBI AUTO ECC.   ANNO 2018 DEL 23/4/2018</t>
  </si>
  <si>
    <t>NOLEGGIO MACCHINARIO PER TAGLIO CEMENTO CUNICOLI  DEL 20/6/2018</t>
  </si>
  <si>
    <t>FORNITURA MAT IDRAULICO ANNO 2018  DEL 23/04/2018</t>
  </si>
  <si>
    <t>RIPARAZIONE CLIMA CRUPI CONSUNTIVO DEL 25-01-2018</t>
  </si>
  <si>
    <t>OSS. E TRATTAMENTO  ANNO 2018</t>
  </si>
  <si>
    <t xml:space="preserve">VISITE MEDICO DEL LAVORO 2018 </t>
  </si>
  <si>
    <t xml:space="preserve">ACQUISTI MAT IDRAULICO ANNO 2018 12/11/2018 </t>
  </si>
  <si>
    <t>SERVIZIO POSTALE ANNO 2018 DEL 02/01/2018</t>
  </si>
  <si>
    <t>FORNITURA GAS PER SALDATURE ANNO 2018  DEL 23/4/2018</t>
  </si>
  <si>
    <t>FORNITURA MAT PULIZIE E IGIENE PERSONALE   ANNO 2018  DEL 13/7/2018</t>
  </si>
  <si>
    <t>RITIRO MATERIALE EDILE DI RISULTA  DEL 14/12/2018</t>
  </si>
  <si>
    <t>INTERVENTO RETE FOGNARIA LUGLIO 2018  DEL 24/7/2018</t>
  </si>
  <si>
    <t>CONDUZIONE E MANUTENZIONE IMPIANTI TECNOLOGICI  DEL 30/8/2018</t>
  </si>
  <si>
    <t>INTERVENTI IMPIANTO IDRICO SANITARIO  CONSUNTIVI NOVEMBRE DEL 13/12/2018</t>
  </si>
  <si>
    <t>INTERVENTI CENTRALETERMICA  ECC CONSUNTIVI NOVEMBRE DEL 13/12/2018</t>
  </si>
  <si>
    <t>INT. RIPARAZIONE TERMOCONVETTORI MENSA E SPACCIO PREV. 45 DEL 13/12/2018</t>
  </si>
  <si>
    <t>INTERVENTI CENTRALE ECC CONSUNTIVI OTTOBRE  DEL 13/12/2018</t>
  </si>
  <si>
    <t>INTERVENTI VARI SGRIGLIATORE- RETE FOGNARIA- POMPE ACQUE SPORCHE ECC.  MESE DI AGOSTO CONSUNTIVO DEL 05/11/2018</t>
  </si>
  <si>
    <t>INTERVENTI VARI IMPIANTO RISCCALDAMENTO MESE DI AGOSTO CONSUNTIVO DEL 05/11/2018</t>
  </si>
  <si>
    <t>INTERVENTI VARI  IMPIANTO CONDIZIONAMENTO MESE DI AGOSTO  CONSUNTIVO DEL 05/11/2018</t>
  </si>
  <si>
    <t>INTERVENTI VARI  IMPIANTO IDRICO MESE DI AGOSTO  CONSUNTIVO DEL 05/11/2018</t>
  </si>
  <si>
    <t>INTERVENTI VARI IMPIANTI (RETEFOGNARIA-SGRIGLIATORE ECC.  MESE DI AGOSTO  CONSUNTIVO DEL 19/10/2018</t>
  </si>
  <si>
    <t>INTERVENTI VARI IMPIANTO RISCCALDAMENTO MESE DI AGOSTO  CONSUNTIVO DEL 19/10/2018</t>
  </si>
  <si>
    <t>INTERVENTI VARI  IMPIANTO CONDIZIONAMENTO MESE DI AGOSTO  CONSUNTIVO DEL 19/10/2018</t>
  </si>
  <si>
    <t>INTERVENTI VARI  IMPIANTO IDRICO MESE DI AGOSTO  CONSUNTIVO DEL 19/10/2018</t>
  </si>
  <si>
    <t>SOST. MOTORE CLIMATIZZATORE BOX 130 PREV. 22  DEL  DEL 20/9/2018</t>
  </si>
  <si>
    <t>SOST. SARACINESCHE PREV. 28 DEL 20/9/2018</t>
  </si>
  <si>
    <t>SOST. RESINE ADDOLCITORE PREV. 29  DEL 20/9/2018</t>
  </si>
  <si>
    <t>INTERVENTI VARI MEZZI MESE DI NOV. 2018 PP078AC-PP496ABPP778AD DEL 30/11/2018</t>
  </si>
  <si>
    <t>INTERVENTO SU TESTATO PP596AC DEL 23/11/2018</t>
  </si>
  <si>
    <t>INTERVENTI VARI MESE DI SETTEMBRE PP196AF E PP465AE  DEL 30/9/2018</t>
  </si>
  <si>
    <t>INTERVENTI MEZZI AMMINISTRAZIONE PP496AB-PP465AE-PP465AE NOVEMBRE  DEL 30/11/2018</t>
  </si>
  <si>
    <t>RIP PP465 AE SONDE E CATALIZZATORI PREV. DEL 29/8/2018</t>
  </si>
  <si>
    <t>RIP. MEZZI PP465AE-PP709AE-PP196AF MESE DI AGOSTO DEL 31/8/2018</t>
  </si>
  <si>
    <t>INTERVENTI VARI AGIUGNO  2018 MEZZI AMMINISTRAZIONE DEL 30/6/2018</t>
  </si>
  <si>
    <t>INTERVENTI VARI MAGGIO 2018 MEZZI AMMINISTRAZIONE  DEL 31/5/2018</t>
  </si>
  <si>
    <t>INTERVENTI VARI APRILE 2018 MEZZI AMMINISTRAZIONE  DEL 30/4/2018</t>
  </si>
  <si>
    <t>TAGLIANDI PP709AE - PP496AB  LAVORI MARZO APRILE  DEL  30/4/2018</t>
  </si>
  <si>
    <t>SOST. POMPA INIEZIONE E D ELETTRICA PP.315 AD  PREV. DEL 19-2-2018</t>
  </si>
  <si>
    <t>FORNITURA MATERIALE ELETTRICO ANNO 2018 DEL 14/2/2018</t>
  </si>
  <si>
    <t>RIPARAZIONE MACCHINE J-MONEY  DEL 31/10/2018</t>
  </si>
  <si>
    <t xml:space="preserve">RIP TETTO DIREZIONE CONSUNTIVO DEL 10-4-2018 </t>
  </si>
  <si>
    <t>FORNITURA TESTI PER BIBBLIOTECA DETENUTI ORDINE MEPA  DEL 9/8/2018</t>
  </si>
  <si>
    <t>FORNITURA MATERIALE PULIZIA ANNO 2018</t>
  </si>
  <si>
    <t>OSS. E TRATTAMENTO DETENUTI ANNO 2018</t>
  </si>
  <si>
    <t>AUMENTO POTENZA E.E. NUOVO PADIGLIONE DEL 9/3/2018</t>
  </si>
  <si>
    <t>FORNITURA ENERGIA ELETTRICA ANNO 2018-2019 DEL 9/3/20148</t>
  </si>
  <si>
    <t>LAVORI COPERTURA PASSEGGI 41BIS DEL 10/12/2018</t>
  </si>
  <si>
    <t>FORNITURA E.E. OTTOBRE 2017 SERVIZIO DI TUTELA  7/5/2018</t>
  </si>
  <si>
    <t>RIPARAZIONE ATTREZZATURE MOFDEL 19/12/2018</t>
  </si>
  <si>
    <t xml:space="preserve">Consuntivo interventi riparazione porta scorrevole portineria del 9/02/2018 </t>
  </si>
  <si>
    <t>Manutenzione anno 2018 porte scorrevoli portineria e direzione DEL 14/2/2018</t>
  </si>
  <si>
    <t>FORNITURA N 12 LIM PER AULE DIDATTICHE DEL 26/11/2018</t>
  </si>
  <si>
    <t>fornitura carta e cancelleria ditta G.E.M. DEL 18/05/2018</t>
  </si>
  <si>
    <t>FORNITURA MATERIALE CANCELLERIA LABORATORIO DNA DEL 22/2/2018</t>
  </si>
  <si>
    <t>FORNITURA GASOLIO PER AUTOTRAZIONE 20/12/2018</t>
  </si>
  <si>
    <t>FORNITURA BUONI CARBURANTI DEL 21/12/2018</t>
  </si>
  <si>
    <t>RIP  POMPA  CENTRALE  19/9/2018</t>
  </si>
  <si>
    <t>Fornitura compressore per gruppo frigo Direzione 30/04/2018</t>
  </si>
  <si>
    <t>acconto lavori straordinari sostituzione tubazioni ammalorate centrale termica del 30/04/2018</t>
  </si>
  <si>
    <t>fornitura e posta climatizzatore reparto CRUPI DEL 30/4/2018</t>
  </si>
  <si>
    <t xml:space="preserve">DETEMINA </t>
  </si>
  <si>
    <t>Interventi straordinari installazione climatizzatori reparto CRUPI 30/7/2018</t>
  </si>
  <si>
    <t>Interventi vari centrale termica-acqua calda sanitaria consuntivi al 31-12-2017</t>
  </si>
  <si>
    <t>Interventi vari impianto idrico consuntivi al 31-3-2018</t>
  </si>
  <si>
    <t>Interventi vari centrale termica-acqua calda sanitaria consuntivi al 31-3-2018</t>
  </si>
  <si>
    <t xml:space="preserve">Interventi vari lavanderia-Pompe sommerse -sgrigliatore ecc. consuntivi al 31-3-2018 </t>
  </si>
  <si>
    <t>Intervento straordinario riparazione tubi vapore cunicoli cons. al 31-3-2018</t>
  </si>
  <si>
    <t>INSTALLAZIONE CLIMATIZZATORI AR1 RDO 14/2/2018</t>
  </si>
  <si>
    <t>Interventi vari anno 2016-2017 ditta elettr. vs. 31/11/2018</t>
  </si>
  <si>
    <t xml:space="preserve">INTERVENTI CANCELLI -FARI ECC CONSUNTIVO  30/11/2018 </t>
  </si>
  <si>
    <t>INTERVENTI CANCELLI -FARI ECC CONSUNTIVO  31/10/2018</t>
  </si>
  <si>
    <t>INTERVENTI CANCELLI -FARI ECC CONSUNTIVO  30/9/20182018</t>
  </si>
  <si>
    <t>INTERVENTI CANCELLI -FARI ECC CONSUNTIVO  LUGLIO-AGOSTO 2018 CONSUINTIVO DEL 31/8/2018</t>
  </si>
  <si>
    <t>INTERVENTI CANCELLI -FARI ECC CONSUNTIVO DEL 30/06/2018</t>
  </si>
  <si>
    <t>INTERVENTI CANCELLI -FARI ECC CONSUNTIVO DEL 30/05/2018</t>
  </si>
  <si>
    <t xml:space="preserve">INTERVENTI CANCELLI -FARI ECC CONSUNTIVO DEL 30/04/2018 </t>
  </si>
  <si>
    <t xml:space="preserve">INTERVENTI CANCELLI -FARI ECC CONSUNTIVO DEL 31-03-2018 </t>
  </si>
  <si>
    <t>INTERVENTI MESE DI FEBBRAIO 2018 CONSUNTIVO DEL 28/02/2018</t>
  </si>
  <si>
    <t xml:space="preserve">INTERVENTI CANCELLI -FARI ECC CONSUNTIVO DEL 31-01-2018 </t>
  </si>
  <si>
    <t>FORZA MOTRICE NUOVO PADIGLIONE DEL 12/12/2018</t>
  </si>
  <si>
    <t>INTERVENTI VARI ANNO 2017  IMPIANTO ELETTRICO  DEL 24/7/2018</t>
  </si>
  <si>
    <t>FORNITURA MORALI ABETE TETTO COLLOQUI</t>
  </si>
  <si>
    <t>FORNITURA MATERIALE RIFACIMENTO TETTO COLLOQUI RDO MEPA</t>
  </si>
  <si>
    <t>FORNITURA MATERIALE EDILE ANNO 2018 DEL 25/7/2018</t>
  </si>
  <si>
    <t>INTERVENTI STRAORDINARI PER  LEGIONELLA  ECC.2018 DEL 20/01/2018</t>
  </si>
  <si>
    <t>MANUTENZIONE MENSILE  IMPIANTO ANTILEGIONELLA DAL 01-10-2018 AL 30-09-2019 DEL 9/10/2018</t>
  </si>
  <si>
    <t>Intervento straordinario disinfestazione cucna AS  DEL 18/10/2018</t>
  </si>
  <si>
    <t>INTERVENTI STRAORDINARI ANNO 2018 DERATTIZZAZIONE E DISINFESTAZIONE DEL 20/7/2018</t>
  </si>
  <si>
    <t>FORNITURA MATERIALE CANCELLERIA  DEL 12/11/2018</t>
  </si>
  <si>
    <t>CONTRATTO DERATTIZZAZIONE TRAPPOLE PER TOPO ANNO 2017-2018</t>
  </si>
  <si>
    <t>FORNITURA MAT  PER CORSO LEGATORIA  01/02/2018</t>
  </si>
  <si>
    <t>Fornitura targa  PP659AF DEL 13/2/2018</t>
  </si>
  <si>
    <t>SPESA AMBULANZA ANNO 2017 DEL 3/10/2018</t>
  </si>
  <si>
    <t xml:space="preserve">FORNITURA CARTE DA GIOCO E GIOCHI DA TAVOLO PER DETENUTI 26/11/2018 </t>
  </si>
  <si>
    <t>INTERVENTO RIP ASCIUGATRICE LAVANDERIA  DEL 23/6/2018</t>
  </si>
  <si>
    <t>FORNITURA CHIAVI ANNO 2018  DEL 30/4/2018</t>
  </si>
  <si>
    <t>servizio pasti alternativi per chiusura MOS dal 3 al 7 ott.2018</t>
  </si>
  <si>
    <t xml:space="preserve">fornitura mat. Minuto vario  per cucine  Anno 2018 del 26/06/2018 </t>
  </si>
  <si>
    <t>Sostituzione serratura IVECO PEN778AD - Carrozzeria Nazionale Snc  DEL 12/11/2018</t>
  </si>
  <si>
    <t>RIP.MEZZI AMMINISTRAZIONE  PP859AC E PP439AF DEL 18/12/2018</t>
  </si>
  <si>
    <t>RIPARAZIONE AUTOMEZZI VARI PEN859AC, DF392KN, PEN196AF, PP859AC, PP596AC, 2018, DEL 12/11/2018</t>
  </si>
  <si>
    <t>FORNITURA CANCELLERIA  DEL 27/6/2018</t>
  </si>
  <si>
    <t>DETERMINA</t>
  </si>
  <si>
    <t>ACQUISTO MATERIALE VARIO ANTINFORTUNISTISOE PER LA SICUREZZA   ANNO 2018  23/04/2018</t>
  </si>
  <si>
    <t>RITIRO E SMALTIMENTO NEON DEL 14/12/2018</t>
  </si>
  <si>
    <t>Interventi vari telecamere mese di aosto-sett. nov. 31/08/2018</t>
  </si>
  <si>
    <t>INTERVENTI VARI IMPINTO ANTINTRUSIONE SETT. OTT. 30/09/2018</t>
  </si>
  <si>
    <t>RIP CLIMATIZZAZIONE AREA DIREZIONE E COLLOQUI PREV. DEL 2/5/2018 E CONSUNTIVO DEL 11/6/2018</t>
  </si>
  <si>
    <t>INTERVENTI VARI CENTRALE TERMICA MAGGIO-LUGLIO 2018  26/07/2018</t>
  </si>
  <si>
    <t>INTERVENTI VARI IMPIANTI SICUREZZA MAGGIO-GIUGNO-LUGLIO 2018 DEL 30/05/2018</t>
  </si>
  <si>
    <t>INTERVENTI DOM MURO DI CINTA AL 30/4/2018</t>
  </si>
  <si>
    <t>INT. RIP AMPLIFICATORE ANTENNA TV  DEL  20/06/2018</t>
  </si>
  <si>
    <t>RIP VARIE CENTRALE TERMICA AL 30/4/2018</t>
  </si>
  <si>
    <t>INTERVENTI VARI A TUTTO IL 30/4/2018 IMPIANTO ANTISCAVALCAMENTO E ANTIINTRUSIONE DEL 30/04/2018</t>
  </si>
  <si>
    <t>INTERVENTI VARI NOV. DIC,.2017-GENN-2018  01/11/2017</t>
  </si>
  <si>
    <t>SOST. CAVO TELECAMERE MURO CONSUNTIVO  GENN-2018  22/01/2018</t>
  </si>
  <si>
    <t>INTERVENTI VARI IMPIANTI SICUREZZA  GENNAIO 2018  22/01/2018</t>
  </si>
  <si>
    <t>FORNITURA MATERIALE ELETTRICO ANNO 2018 14/02/2018</t>
  </si>
  <si>
    <t>ACQUISTO MATERIALE VARIO DI FERRAMENTA IDRAULICA ECC. ANNO 2018 14/02/2018</t>
  </si>
  <si>
    <t xml:space="preserve">FORNITURA MATERIALE PULIZIA DEL 13/7/2018 </t>
  </si>
  <si>
    <t>FORNITUA PLESSIGAS ANNO 2018 DEL 30/08/2018</t>
  </si>
  <si>
    <t>RIPARAZIONE GRUPPO CONTINUITA' DEL 18/10/2018</t>
  </si>
  <si>
    <t xml:space="preserve"> INT. VARIE DEL 22-5 E DEL 15-7 IMPIANTO  VIDEOSORVEGLIANZA AREE RISERVATE  DEL 22/05/2018</t>
  </si>
  <si>
    <t>IMPIANTO VIDEOSORVEGLIANZA SOST. PEZZI INTERVENTI VARI CONSUNTIVO DEL 16-4 E DEL 15/5/2018</t>
  </si>
  <si>
    <t xml:space="preserve">INTERVENTI VARI IMPIANTO VIDEOSORVEGLIANZA 41 BIS  CONSUNTIVO DEL 4/5/2018 </t>
  </si>
  <si>
    <t>Intervento riparazione lavatrice Lavamac LH400  DEL 6/12/2018</t>
  </si>
  <si>
    <t>RIPARAZIONE LAVATRICE LAVAMAC MAGGIO 18 DEL 31/05/2018</t>
  </si>
  <si>
    <t>FORNITURA MATERIALE PULIZIA E LAVANDERIA ANNO 2018 14/02/2018</t>
  </si>
  <si>
    <t>NOLEGGIO ANNO 2018 LAVATRICE INDUSTRIALE 14/02/2018</t>
  </si>
  <si>
    <t>SMONTAGGIO ED EQUILIBRATURA RUOTE FIAT SCUDO PP 439 AF 21/11/2018</t>
  </si>
  <si>
    <t>SMONTAGGIO E RIMONTAGGIO GOMME IVECO PP 859 AC - OFFERTA A.161/2018 del 24-10-2018</t>
  </si>
  <si>
    <t>SMONTAGGIO E RIMONTAGGIO GOMME PP493AF PREV. 81  del 2/5/2018</t>
  </si>
  <si>
    <t>FORNITURA N 12 TV A LED PER CELLE DETENTIVE DEL 7/12/2018</t>
  </si>
  <si>
    <t>FORNITURA N 26 SEDUT E CON TAVOLETTA PER SCUOLE  DETENUTI DEL 6/12/2018</t>
  </si>
  <si>
    <t>FORNITURA N 38 LASTRE E N 42 GUANCIALI PER DETENUTI DEL 4/12/2018</t>
  </si>
  <si>
    <t>FORNITURA N 5 MONITOR PC PER UFFICI VARI  DEL 30/11/2018</t>
  </si>
  <si>
    <t>FORNITURA N 3 ARMADI BLINDATI FORTE SPESSORE DEL 29/11/2018</t>
  </si>
  <si>
    <t>FORNITURA N 10 TAVOLI E N 32 SEDIE IN PLASTICA PER ATTIVITà RICREATIVE DETENUTI DEL 29/11/2018</t>
  </si>
  <si>
    <t>INSTALLAZIONE IMPIANTO ELETTRICO AULE MULTIMEDIALI DETENUTI DEL 28/11/2018</t>
  </si>
  <si>
    <t>FORNITURA N 4 CALCI BALILLA E N 100 PALLONI</t>
  </si>
  <si>
    <t>FORNITURA N 11 SEDUTE OPERATIVE DEL 26/11/2018</t>
  </si>
  <si>
    <t>FORNITURA  N. 41 PC PORTATILIPER SCUOLE  DETENUTI  DEL  22/11/2018</t>
  </si>
  <si>
    <t>INSTALLAZIONE PRESA ELETTROMEDICALE DEL 22/11/2018</t>
  </si>
  <si>
    <t xml:space="preserve">MANUTENZIONE STRAODINARIA IMPIANTO TV DEL 21/11/2018 </t>
  </si>
  <si>
    <t xml:space="preserve">FORNITURA ARREDI PER AULE SCOLASTICHE DEL 10/11/2018 </t>
  </si>
  <si>
    <t xml:space="preserve">FORNITURA N 98 SEDIE COLASTICHE DEL 10/11/2018 </t>
  </si>
  <si>
    <t>FORNITURA N 12 PROIETTORI E N 12 STAFFE  PER SCUOLE DETENUTI DEL 10/11/2018</t>
  </si>
  <si>
    <t>FORNITURA N 41 TV A LED E N 10 STAFFE DEL 8/11/2018</t>
  </si>
  <si>
    <t>MANUTENZIONE ORDINARIA IMPIANTI ELETTRICI DEL 29/10/2018</t>
  </si>
  <si>
    <t>SERVIZIO DERATTIZZAZIONE  DEL 23/10/2018</t>
  </si>
  <si>
    <t xml:space="preserve"> FORNITURA N 5 ARMADI BLINDATI DEL 3/10/2018</t>
  </si>
  <si>
    <t>FORNITURA N 2 DVR ANALOGICI DEL 20/9/2018</t>
  </si>
  <si>
    <t xml:space="preserve">FORNITURA N 4 ATTUATORE OLEODINAMICO DEL 20/9/2018 </t>
  </si>
  <si>
    <t>FORNITURA N 1 UNITA' NAS PER CENTRALINO  DEL 17/9/2018</t>
  </si>
  <si>
    <t>FORNITURA N 20 SEDUTE H 24 DEL 10/9/2018</t>
  </si>
  <si>
    <t>FORNITURA E INSTALLAZIONE N 1 SOFTWARE - RUBRICA PER IPOVEDENTI DEL 10/9/2018</t>
  </si>
  <si>
    <t xml:space="preserve"> FORNITURA N 40 FARI A LED MURO DI CINTA DEL 10/9/2018</t>
  </si>
  <si>
    <t xml:space="preserve"> FORNITURA N 2 MONITOR 40 POLLICI SALA REGIA DEL 10/9/2018</t>
  </si>
  <si>
    <t>SERVIZIO GESTIONE PRENOTAZIONE BIGLIETTERIA AEREA DEL 29/8/2018</t>
  </si>
  <si>
    <t>FORNITURA N 40 CARAFFE TERMICHE DEL 20/7/2018</t>
  </si>
  <si>
    <t>RIFACIMENTO SISTEMA ACCESSO E RILAVAZIONE PRESENZE DEL 20/7/2018</t>
  </si>
  <si>
    <t xml:space="preserve"> INSTALLQAZIONE CLIAMTIZZATORE UFFICIO DIRETTORE DEL 3/7/2018 </t>
  </si>
  <si>
    <t xml:space="preserve"> LAVORI TETTO CASERMA AGENTI DEL 3/7/2018</t>
  </si>
  <si>
    <t>TAGLI MURO CEMENTO ARMATO CELLE REPARTO CDT DEL 2/7/2018</t>
  </si>
  <si>
    <t>SCAVI RETE FOGNARIA CUCINA CR DEL 2/7/2018</t>
  </si>
  <si>
    <t>VERIFICHE PERIODICHE ASCENSORI DEL 22/06/2018</t>
  </si>
  <si>
    <t>RIFACIMENTO IMPIANTO TV DEL 11/6/2018</t>
  </si>
  <si>
    <t>FORNITURA SCOSALINE PER TETTO COLLOQUI DEL 18/5/2018</t>
  </si>
  <si>
    <t xml:space="preserve"> MANUTENZIONE IMPIANTI VIDEOSORVEGLIANZA REPARTO SPECIALI DEL 8/5/2018</t>
  </si>
  <si>
    <t xml:space="preserve"> FORNITURA N 1 PENTOLA MONOBLOCCO E N 1 BRASIERA CUCINA CR DEL 27/4/2018</t>
  </si>
  <si>
    <t xml:space="preserve"> RIPARAZIONE BOLLITORE CUCINA CR DEL 4/4/2018</t>
  </si>
  <si>
    <t xml:space="preserve"> LAVORI RIPARAZIONE TETTO DIREZIONE DEL 04/04/2018</t>
  </si>
  <si>
    <t xml:space="preserve"> FORNITURA E INSTALLAZIONE N 1 METAL DETECTOR DEL 04/04/2018</t>
  </si>
  <si>
    <t>INSTALLAZIONE APPARECCHIATURA ANTILEGIONELLA</t>
  </si>
  <si>
    <t>INSTALLAZIONE CENTRALE DIGITALE TV DEL 20/03/2018</t>
  </si>
  <si>
    <t>FORNITURA MATERIALE ELETTRICO E RIPARAZIONE SERRATURE E CANCELLI BLINDATIDEL 01/03/2018</t>
  </si>
  <si>
    <t xml:space="preserve">FORNITURA N 80 GUARDAROBA IN METALLO </t>
  </si>
  <si>
    <t xml:space="preserve"> MANUTENZIONE ANNUALE IMPIANTO ANTINCENDIO DEL 01/03/2018</t>
  </si>
  <si>
    <t>FORNITURA ARMADI PORTAOGGETTI DEL 28/2/2018</t>
  </si>
  <si>
    <t>FORNITURA SALE DISGELO DEL 28/2/2018</t>
  </si>
  <si>
    <t xml:space="preserve">FORNITURA GRUPPO CONTINUITA' DEL 26/02/2018 </t>
  </si>
  <si>
    <t xml:space="preserve"> FORNITURA MATERIALE ELETTRICO E RIPARAZIONE IMPIANTI SICUREZZA DEL 19/02/2018</t>
  </si>
  <si>
    <t xml:space="preserve"> SERVIZIO RIPARAZIONE E SOSTITUZIONE PNEUMATICI DEL 19/02/2018</t>
  </si>
  <si>
    <t>FORNITURA MATERIALE ELETTRICO DEL 19/02/2018</t>
  </si>
  <si>
    <t>FORNITURA MATERIALE IDRAULICO DEL 19/02/2018</t>
  </si>
  <si>
    <t>MANUTENZIONE CENTRALINO DEL 19/02/2018</t>
  </si>
  <si>
    <t xml:space="preserve">SERVIZIO DUPLICAZIONE CHIAVI DEL 19/02/2018 </t>
  </si>
  <si>
    <t>FORNITURA N 1 COMPRESSORE PER CENTRALE TERMICA DEL 19/02/2018</t>
  </si>
  <si>
    <t xml:space="preserve">FORNITURA UNITA' ATA CENTRALINO DETENUTI DEL 06/025/2018 </t>
  </si>
  <si>
    <t xml:space="preserve">LAVORI MANUTENZIONE STRAORDINARIA N 2 BRUCIATORI CENTRALE TERMICA DEL 02/02/2018 </t>
  </si>
  <si>
    <t xml:space="preserve">FORNITURA N 2 PORTE BLINDATE DEL 01/02/2018 </t>
  </si>
  <si>
    <t xml:space="preserve">MANUTENZIONE ASCENSORI DEL 01/02/2018 </t>
  </si>
  <si>
    <t xml:space="preserve">INSTALLAZIONE N 5 ADDOLCITORI DEL 25/01/2018 </t>
  </si>
  <si>
    <t>BONIFICA AREA EX CASERMA TONTI DEL 25/01/2018</t>
  </si>
  <si>
    <t xml:space="preserve"> FORNITURA E POSA IN OPERA N 2 LUCERNAI DEL 25/01/2018</t>
  </si>
  <si>
    <t xml:space="preserve">SERVIZIO TRASPORTO DETENUTI  </t>
  </si>
  <si>
    <t>MANUTENZIONE AUTOMEZZI</t>
  </si>
  <si>
    <t>SERVIZIO PULIZIA   LOCALI SALA REGIA</t>
  </si>
  <si>
    <t>Direzione IIP Parma</t>
  </si>
  <si>
    <t>II semestre 2018</t>
  </si>
  <si>
    <t>visite fiscali dipendenti</t>
  </si>
  <si>
    <t>altro</t>
  </si>
  <si>
    <t xml:space="preserve">lavori impianto termico </t>
  </si>
  <si>
    <t>manutenzione autovettura</t>
  </si>
  <si>
    <t>lavori impianto elettrico</t>
  </si>
  <si>
    <t>acquisto materiale MOF</t>
  </si>
  <si>
    <t>acq. materiale edilizia e tinteggio</t>
  </si>
  <si>
    <t>acquisto nastro per etichettatrice dymo</t>
  </si>
  <si>
    <t>revisione pompa e depressore falda acq.</t>
  </si>
  <si>
    <t>acquisto ciabatte elettriche per ups e normali</t>
  </si>
  <si>
    <t>acquistro material elettrico</t>
  </si>
  <si>
    <t>cordless e taglia capelli</t>
  </si>
  <si>
    <t>acquisto chiavi</t>
  </si>
  <si>
    <t xml:space="preserve">manut. auto ntp </t>
  </si>
  <si>
    <t xml:space="preserve">energia Elettrica </t>
  </si>
  <si>
    <t>determina</t>
  </si>
  <si>
    <t>acquisto compressore</t>
  </si>
  <si>
    <t>trasporti detenuti nov.18</t>
  </si>
  <si>
    <t>manutenzione straord. ascensori</t>
  </si>
  <si>
    <t>acq. attrezzi pulizia pavimenti</t>
  </si>
  <si>
    <t>scavo e sostit. linea interrata palazzina semiliberi - sostituz. tubazioni ingresso e riparaz. perdita termo 1 piano</t>
  </si>
  <si>
    <t>manut. imp. riscaldam. cucina-lavanderia</t>
  </si>
  <si>
    <t xml:space="preserve">cancelleria </t>
  </si>
  <si>
    <t>lavori regolaz. centrale termica e ricerca perdita e riparaz. tubaz. acqua ai semiliberi e portineria</t>
  </si>
  <si>
    <t>materiale elettrico per messa a terra cucina detenuti</t>
  </si>
  <si>
    <t>lavori instalaz.pompa rilancio , manut. defangatori e spurgo e verifica imp. riscald.e centrale idrica</t>
  </si>
  <si>
    <t>lavori ripristino centrale idrica e vasca espansione e ripristino circuito riscaldamento in centrale termica</t>
  </si>
  <si>
    <t>lavori commutazione e ripristino impianto riscaldamento centrale termica II.PP.</t>
  </si>
  <si>
    <t>materiale elettrico cucina detenuti</t>
  </si>
  <si>
    <t>stampante per laboratorio DNA ufficio matricola</t>
  </si>
  <si>
    <t>lavori manut. impianto idrico termico</t>
  </si>
  <si>
    <t>quadro. elettr. centrale idrico-termica</t>
  </si>
  <si>
    <t>lavoro manut. ord. impianto cucina det.</t>
  </si>
  <si>
    <t>acq. tamponi per reiner type -cancelleria</t>
  </si>
  <si>
    <t>manutenzioni ord. impianto termico-idrico</t>
  </si>
  <si>
    <t>termoregolazione centrale termica</t>
  </si>
  <si>
    <t>acquisto generi di pulizia</t>
  </si>
  <si>
    <t>rilegatura n. 5 registri contabili 2017 -</t>
  </si>
  <si>
    <t xml:space="preserve">acquisto fisher </t>
  </si>
  <si>
    <t>20 tv detenzione</t>
  </si>
  <si>
    <t>verifica ispel della messa a trerra</t>
  </si>
  <si>
    <t xml:space="preserve">acq. bilancia  cucina det. </t>
  </si>
  <si>
    <t xml:space="preserve">acq. n. 3 cordless uffici </t>
  </si>
  <si>
    <t>revisione 20 autorespiratori</t>
  </si>
  <si>
    <t>mater.elettr.cucina detenuti</t>
  </si>
  <si>
    <t>trasporti detenuti ottobre 2018</t>
  </si>
  <si>
    <t>manut. auto ntp</t>
  </si>
  <si>
    <t>acq. materiale edile</t>
  </si>
  <si>
    <t xml:space="preserve">acq. vernice </t>
  </si>
  <si>
    <t>acq. sale addolcitore</t>
  </si>
  <si>
    <t xml:space="preserve">acq. detergente lavanderia </t>
  </si>
  <si>
    <t>2 monitor controllo pacchi rx</t>
  </si>
  <si>
    <t>riparazione frigoriferi cucina detenuti</t>
  </si>
  <si>
    <t>Acquisto 3 telecamere</t>
  </si>
  <si>
    <t>Pc e monitor detenuti</t>
  </si>
  <si>
    <t>acq. materiale elettrico</t>
  </si>
  <si>
    <t xml:space="preserve">manutenz. attrezz. cucina detenuti </t>
  </si>
  <si>
    <t xml:space="preserve">manut. impianto rilevazione e spegnimento sala ced </t>
  </si>
  <si>
    <t>disotturaz. imp.igienico</t>
  </si>
  <si>
    <t>verifica biennale ascensori</t>
  </si>
  <si>
    <t>Controllo radioprotezione rx pacchi</t>
  </si>
  <si>
    <t>materiale antinfortuni cucina</t>
  </si>
  <si>
    <t>manut. ord. Automezzo</t>
  </si>
  <si>
    <t>Unità salvataggio dati videosorveglianza</t>
  </si>
  <si>
    <t>memorie per videosorveglianza</t>
  </si>
  <si>
    <t>attrezzature antincendio</t>
  </si>
  <si>
    <t xml:space="preserve">manut. ord. auto ntp </t>
  </si>
  <si>
    <t>manut. ord. auto ntp</t>
  </si>
  <si>
    <t>canalina per videosorvelianza</t>
  </si>
  <si>
    <t>acquisto materiale elettrico</t>
  </si>
  <si>
    <t>lavori di manutenziane alla centrale termica</t>
  </si>
  <si>
    <t xml:space="preserve">acq. materiale per imbiancatura </t>
  </si>
  <si>
    <t>riparazione essiccatoio lavanderia</t>
  </si>
  <si>
    <t xml:space="preserve">riparaz. cucina gas semiliberi </t>
  </si>
  <si>
    <t>cartellatrice per installazione climatizzatori</t>
  </si>
  <si>
    <t>trapano installazione climatizzatori</t>
  </si>
  <si>
    <t>materiale per pittura detenuti</t>
  </si>
  <si>
    <t>Perox per impianto legionella</t>
  </si>
  <si>
    <t xml:space="preserve">lavaggio rete fognaria </t>
  </si>
  <si>
    <t xml:space="preserve">acq. materiale edile </t>
  </si>
  <si>
    <t>acquisto materiale edile</t>
  </si>
  <si>
    <t>lamiere per sezione</t>
  </si>
  <si>
    <t xml:space="preserve">acquisto carta A4 </t>
  </si>
  <si>
    <t xml:space="preserve">acq. toner </t>
  </si>
  <si>
    <t>n.1 rilevatore di cellulari</t>
  </si>
  <si>
    <t>trasporti detenuti settembre 2018</t>
  </si>
  <si>
    <t>acq. Cancelleria</t>
  </si>
  <si>
    <t>interv.straordin.derattizzazione</t>
  </si>
  <si>
    <t>mater.elettrico videosorveglianza</t>
  </si>
  <si>
    <t>riparazione avvitatore marca dewalt</t>
  </si>
  <si>
    <t>acq. materiale tinteggio</t>
  </si>
  <si>
    <t xml:space="preserve">manut. ord. trattorino tagliaerba </t>
  </si>
  <si>
    <t>Acquisto palloni calcio detenuti</t>
  </si>
  <si>
    <t>serra per detenzione</t>
  </si>
  <si>
    <t>manutenzione estintori</t>
  </si>
  <si>
    <t xml:space="preserve">manut. fiorino </t>
  </si>
  <si>
    <t>acq. n. 1 batteria auto</t>
  </si>
  <si>
    <t xml:space="preserve">acq. timbri </t>
  </si>
  <si>
    <t xml:space="preserve">acq. diluente </t>
  </si>
  <si>
    <t xml:space="preserve">acq. timbro </t>
  </si>
  <si>
    <t>manut. ord. Auto</t>
  </si>
  <si>
    <t xml:space="preserve">acq. attrezzi per tinteggio </t>
  </si>
  <si>
    <t>6 scalette 4 gradini per detenzione</t>
  </si>
  <si>
    <t>acquisto materiale di cancelleria</t>
  </si>
  <si>
    <t xml:space="preserve">acq. lucchetti e chiavi </t>
  </si>
  <si>
    <t xml:space="preserve">acq. materiale elettrico </t>
  </si>
  <si>
    <t>trasporti detenuti ago 18</t>
  </si>
  <si>
    <t>mater.elettronico</t>
  </si>
  <si>
    <t>servizio energia elettrica</t>
  </si>
  <si>
    <t>manut.imp.telefonico</t>
  </si>
  <si>
    <t>arredi</t>
  </si>
  <si>
    <t>noleggio multifunzione</t>
  </si>
  <si>
    <t>carburante automezzi</t>
  </si>
  <si>
    <t>servizio acqua</t>
  </si>
  <si>
    <t>servizio telefonia</t>
  </si>
  <si>
    <t>trasporto detenuti</t>
  </si>
  <si>
    <t>servizio disinfestazione e derattizzazione</t>
  </si>
  <si>
    <t>materiale pulizia</t>
  </si>
  <si>
    <t>Manut. Impianti elevatori</t>
  </si>
  <si>
    <t>Acquisto materiale idraulico</t>
  </si>
  <si>
    <t>Riparazione elettrodomestici</t>
  </si>
  <si>
    <t>Verifica macchina RX</t>
  </si>
  <si>
    <t>Fornitura gas naturale</t>
  </si>
  <si>
    <t>ACQUISTO GENERATORE CALORE</t>
  </si>
  <si>
    <t xml:space="preserve">energia elettrica </t>
  </si>
  <si>
    <t>materiale cucina detenuti</t>
  </si>
  <si>
    <t>manut. centrale termica</t>
  </si>
  <si>
    <t xml:space="preserve">manut. impianto termico </t>
  </si>
  <si>
    <t>acq. Antiruggine</t>
  </si>
  <si>
    <t>trasporti detenuti luglio 2018</t>
  </si>
  <si>
    <t>materriale pulizia</t>
  </si>
  <si>
    <t>inversione pneumatici Lancia Delta PP573AF</t>
  </si>
  <si>
    <t>sostit. n. 6 pneumatici auto NTP</t>
  </si>
  <si>
    <t>armadio frigo sez.accoglienza.e dimittendi</t>
  </si>
  <si>
    <t>congelatore sez.accogl.e dimittendi</t>
  </si>
  <si>
    <t>calcio balilla sez.accoglienza e dimittendi</t>
  </si>
  <si>
    <t>attrezzi palestra sez.accoglienza e dimittendi</t>
  </si>
  <si>
    <t>sedie per sez.accoglienza e dimittendi</t>
  </si>
  <si>
    <t>sedie sez.accoglienza e dimittendi</t>
  </si>
  <si>
    <t>tavoli per sez.accoglienza e dimittendi</t>
  </si>
  <si>
    <t>lavatr. e ascigatr.accoglienza e dimittendi</t>
  </si>
  <si>
    <t>materiale idraulico sezione</t>
  </si>
  <si>
    <t>acquisto toner per stampanti</t>
  </si>
  <si>
    <t>Data</t>
  </si>
  <si>
    <t>Oggetto</t>
  </si>
  <si>
    <t>Tipologia</t>
  </si>
  <si>
    <t>SECONDO SEMESTRE</t>
  </si>
  <si>
    <t>Direzione IIP Reggio Emilia</t>
  </si>
  <si>
    <t>Tipo del provvedimento (delibera/determina/altro), scelta del contraente per l'affidamento dei lavori, fornitura e servizi, anche con riferimento alla modalità di selezione prescelta ai sensi del codice dei contratti pubblici, relativi a lavori, servizi e forniture, di cui al D. Lgs. N.150/2009</t>
  </si>
  <si>
    <t>Elenco provvedimenti amministrativi</t>
  </si>
  <si>
    <t xml:space="preserve"> FORNITURA E POSA IN OPERA PNEUMATICI AUTOMEZZI  </t>
  </si>
  <si>
    <t>AFFIDAMENTO DIRETTO - Cottimo fiduciario - Ricerca di mercato</t>
  </si>
  <si>
    <t xml:space="preserve"> MANUTENZIONE AUTOMEZZI   MARCA  FIAT </t>
  </si>
  <si>
    <t xml:space="preserve"> MANUTENZIONE AUTOMEZZI PESANTI MARCA IVECO </t>
  </si>
  <si>
    <t xml:space="preserve"> SERVIZIO TRASPORTO AMBULANZA </t>
  </si>
  <si>
    <t xml:space="preserve"> FORNITURA CARBURANTE TRAMITE FUEL CARD </t>
  </si>
  <si>
    <t>adesione convenzione consip</t>
  </si>
  <si>
    <t>MATERIALE ELETTRICO</t>
  </si>
  <si>
    <t>Affidamento diretto- Trattaiva diretta MEPA</t>
  </si>
  <si>
    <t>MATERIALE EDILE</t>
  </si>
  <si>
    <t>MATERIALE IDROSANITARIO</t>
  </si>
  <si>
    <t xml:space="preserve">upgrade piattaforma telefonia detenuti da analogico a digitale comprensivo di unità NAS 2+2TB+ultima versione SW </t>
  </si>
  <si>
    <t>MATERIALE IGIENE E PULIZIA</t>
  </si>
  <si>
    <t>FORNITURA E POSA IN OPERA DI UNA UNITA TRATTAMENTO D'ARIA</t>
  </si>
  <si>
    <t>FORNITURA MATERIALE CANCELLERIA</t>
  </si>
  <si>
    <t>FORNITURA E POSA IN OPERA DI UNA CALDAIA</t>
  </si>
  <si>
    <t>MATERAILE IDROPITTURA</t>
  </si>
  <si>
    <t>SCHEDE PREPAGATE PER TELEFONATE DETENUTI</t>
  </si>
  <si>
    <t>MATERIALE VARIO PULIZIA DETENUTI</t>
  </si>
  <si>
    <t>AFFIDAMENTO DIRETTO - Cottimo fiduciario - RDO MEPA</t>
  </si>
  <si>
    <t>FORNITURA E POSA IN OPERA DI UN DEFANGATORE</t>
  </si>
  <si>
    <t>FORNITURA E POSA IN OPERA DI N.1 GENERATORE DI CALORE A GAS METANO E N. 1 BRUCIATORE COMPLETO DI RAMPA A GAS</t>
  </si>
  <si>
    <t>SERVIZIO DI MANUTENZIONE CENTRALE TERMICA</t>
  </si>
  <si>
    <t>REALIZZAZIONE UNITA PREFABBRICATA MODULARE ED IMPIANTISTICA</t>
  </si>
  <si>
    <t xml:space="preserve">SERVIZIO DI AUTOSPURGO </t>
  </si>
  <si>
    <t>RIFACIMENTO IMPIANTO ELETTRICO ED ANTINCENDIO DELLA CUCINA DETENUTI MASCHILE</t>
  </si>
  <si>
    <t>FORNITURA E POSA IN OPERA DI DUE COLETTORI PER IMPANTO SOTTOCENTRALE TERMICA</t>
  </si>
  <si>
    <t>FORNITURA MATERIALE PULIZIA DETENUTI</t>
  </si>
  <si>
    <t>FORNITURA MATERIALE ELETTRICO</t>
  </si>
  <si>
    <t>FORNITURA  POSATERIA DETENUTI</t>
  </si>
  <si>
    <t>NOLEGGIO MACCHINE  MULTIFUNZIONI</t>
  </si>
  <si>
    <t>FORNITURA TAGLIACAPELLI DETENUTI</t>
  </si>
  <si>
    <t>FORNITURA MATERASSI E GUANCIALI PER DETENUTI</t>
  </si>
  <si>
    <t xml:space="preserve">FORNITURA MATERIALE PULIZIA </t>
  </si>
  <si>
    <t>SERVIZIO ANNUALE MANUTENZIONE IMPIANTI ELEVATORI</t>
  </si>
  <si>
    <t>FORNITURA MATERIALE EDILE</t>
  </si>
  <si>
    <t>FORNITURA SEGNALE “PAVIMENTO BAGNATO”</t>
  </si>
  <si>
    <t xml:space="preserve">SERVIZIO SEMESTRALE MANUTENZIONE PRESIDI ANTINCENDIO </t>
  </si>
  <si>
    <t>PACCO REINTEGRO KIT PRONTO SOCCORSO</t>
  </si>
  <si>
    <t>FORNITURA PALLONI</t>
  </si>
  <si>
    <t>FORNITURA MATERIALE FERRAMENTA</t>
  </si>
  <si>
    <t>FORNITURA WEBCAM E ALTOPARLANTI</t>
  </si>
  <si>
    <t>FRONITURA ATTREZZATURE VARIE</t>
  </si>
  <si>
    <t>FORNITURA TV DETENUTI</t>
  </si>
  <si>
    <t>FORNITURA CLASSIFICATORI</t>
  </si>
  <si>
    <t>FORNITURA BANCA MATERIALE DNA</t>
  </si>
  <si>
    <t>FORNITURA CHIAVI</t>
  </si>
  <si>
    <t>FORNITURA MATERILE ELETTRICO -2018</t>
  </si>
  <si>
    <t>Fornitura materiale vario detenuti -2018</t>
  </si>
  <si>
    <t>Direzione Casa Circondariale di Bologna</t>
  </si>
  <si>
    <t>Carta A4 e A3 e cancelleria   07-12-2018</t>
  </si>
  <si>
    <t>Acquisto materiale di puliziaMateriale di pulizia   15-12-2018</t>
  </si>
  <si>
    <t>Noleggio fotocopiatrice multifunzione da Gennaio a Dicembre - 2018   08-01-2018</t>
  </si>
  <si>
    <t>Noleggio fotocopiatrice - periodo Novembre-Dicembre 2018   22-11-2018</t>
  </si>
  <si>
    <t>Smontaggio e rimontaggio pneumatici su automezzi   21-12-2018</t>
  </si>
  <si>
    <t>Sostituzione di una telecamera interna   20-12-2018</t>
  </si>
  <si>
    <t>Spese postali di anno 2018   08-01-018</t>
  </si>
  <si>
    <t>Utenza energia elettrica - periodo da settembre a dicembre 2018   01-09-2018</t>
  </si>
  <si>
    <t>Utenza telefonia fissa. Maggio - Dicembre 2018   01-05-2018</t>
  </si>
  <si>
    <t>Acquisto Carrello Nobo 1900791 e Proiettore Benq MH760   19-12-2018</t>
  </si>
  <si>
    <t>Acquisto carta A3 e A4   14-12-2018</t>
  </si>
  <si>
    <t>Acquisto di n. 3 estintori a polvere da kg. 2   28-12-2018</t>
  </si>
  <si>
    <t>Controllo semestrale estintori    31-12-2018</t>
  </si>
  <si>
    <t>Fornitura e posa in opera di un programmatore per porte scorrevoli   31-12-2018</t>
  </si>
  <si>
    <t>Riparazioni porte meccanizzate    31-12-2018</t>
  </si>
  <si>
    <t>Acquisto attrezzi per palestra   22-12-2018</t>
  </si>
  <si>
    <t>Acquisto buoni carburante     08-01-2018</t>
  </si>
  <si>
    <t>Acquisto di 1 rilevatore di cellulari   27-12-2018</t>
  </si>
  <si>
    <t>Acquisto kit autoadesivi per automezzi   28-12-2018</t>
  </si>
  <si>
    <t>Acquisto 5 Poltroncine Operative   19-11-2018</t>
  </si>
  <si>
    <t>Acquisto 2 stampanti e toner  21-12-2018</t>
  </si>
  <si>
    <t>Acquisto di 1 TVC LG 49FHD led full hd 49-50" con 2° telecomando 07-01-2018</t>
  </si>
  <si>
    <t>Acquisto mascherine protettive  12-12-2018</t>
  </si>
  <si>
    <t>Acquisto scarpe per cucinieri    08-01-2018</t>
  </si>
  <si>
    <t>Acquisto cancelleria  31-12-2018</t>
  </si>
  <si>
    <t>Estensione software marcatempo  17-10-2018</t>
  </si>
  <si>
    <t>Manutenzione impianti elettrici    08-01-2018</t>
  </si>
  <si>
    <t>Utenza energia elettrica - periodo gennaio - agosto 2018     08-01-2018</t>
  </si>
  <si>
    <t>Asciugamano elettrico    18-12-2018</t>
  </si>
  <si>
    <t>5 Poltrone Direzionali    18-12-2018</t>
  </si>
  <si>
    <t>Cancelleria   03-08-2018</t>
  </si>
  <si>
    <t>Riparazione Pelapatate cucina detenuti   09-05-2018</t>
  </si>
  <si>
    <t>Buste per kit salivare   20-11-2018</t>
  </si>
  <si>
    <t>Tagliando Fiat Scudo 531 AF    20-07-2018</t>
  </si>
  <si>
    <t>Smontaggio e rimontaggio pneumatici su automezzi   17-05-2018</t>
  </si>
  <si>
    <t>Assistenza psicologica da Gennaio e Settembre 2018   08-01-2018</t>
  </si>
  <si>
    <t>15 Griglie per l'alloggio demaniale   07-08-2018</t>
  </si>
  <si>
    <t>Riparazioni varie su PC e stampanti + fornitura di un timbro   06-11-2018</t>
  </si>
  <si>
    <t>Lampade muro cinta, lampadine e batterie  29-11-2018</t>
  </si>
  <si>
    <t>Noleggio Gruppo Elettrogeno dal 03.04 al 02.05/2018   30-03-2018</t>
  </si>
  <si>
    <t>Abbonamento anno 2019 Prontuario Violazioni Codice della Strada    29-11-2018</t>
  </si>
  <si>
    <t>70 materassi e 75 guanciali ignifughi per detenuti 11-05-2018</t>
  </si>
  <si>
    <t>Manutenzione impianto termico dal 01.01 al 30.09 - 2018   08-01-2018</t>
  </si>
  <si>
    <t>Acquisto cancelleria   20-06-2018</t>
  </si>
  <si>
    <t>Acquisto materiale di pulizia   05-06-2018</t>
  </si>
  <si>
    <t>Acquisto materiale di pulizia   31-01-2018</t>
  </si>
  <si>
    <t>Manutenzione Fiat Scudo tg. PP531AF     09-11-2018</t>
  </si>
  <si>
    <t>Fornitura e posa in opera di una lamiera di protezione arcata in ferro   12-12-2018</t>
  </si>
  <si>
    <t>Acquisto guanti usa e getta da perquisizione    17-10-2018</t>
  </si>
  <si>
    <t>Riparazione impianti elettrici    31-10-2018</t>
  </si>
  <si>
    <t>Acquisto materiale M.O.F. ferramenta    21-12-2018</t>
  </si>
  <si>
    <t>Riparazione impianto videosorveglianza + sost. 7 batterie    19-04-2018</t>
  </si>
  <si>
    <t>Gruppo Elettrogeno fornitura e posa in opera    19-06-2018</t>
  </si>
  <si>
    <t>Servizio barberia x detenuti dal 05.02 al 15.10 2018   20-11-2018</t>
  </si>
  <si>
    <t>Acquisto asciuga capelli x locale docce dertenuti   18-12-2018</t>
  </si>
  <si>
    <t>Acquisto 4 Biglietti aerei a/r + 1 Biglietto solo a. - Roma/Palermo   21-06-2018</t>
  </si>
  <si>
    <t>Fornitura e posa in opera Bollitore in Centrale Termica    13-06-2018</t>
  </si>
  <si>
    <t>Piattaforma in calcestruzzo per base gruppo elettrogeno   13-09-2018</t>
  </si>
  <si>
    <t>Fornitura e posa in opera di 1 postazione ipovedenti (Centralino + PC)   23-02-2018</t>
  </si>
  <si>
    <t>Fornitura e posa in opera di n. 11 telecamere   30-05-2018</t>
  </si>
  <si>
    <t>Disostruzione scarichi fogne e pulizia pozzetto   08-08-2018</t>
  </si>
  <si>
    <t>Acquisto carta A4 250 risme e Carta A3 15 risme    09-05-2018</t>
  </si>
  <si>
    <t>Acquisto cancelleria   20-11-2018</t>
  </si>
  <si>
    <t>Riparazione decespugliatore   29-11-2018</t>
  </si>
  <si>
    <t>Verifica biennale impianto di riscaldamento    20-07-2018</t>
  </si>
  <si>
    <t>Acquisto  4 valigette di pronto soccorso x automezzi  17-10-2018</t>
  </si>
  <si>
    <t>Noleggio fotocopiatrice multifunzione - periodo gennaio 2018 - 04/11/2018  04-11-2018</t>
  </si>
  <si>
    <t>Mini registratore digitale   29-11-2018</t>
  </si>
  <si>
    <t>Riparazione dell'impianto termico   30-04-2018</t>
  </si>
  <si>
    <t>Fornitura Lampadine: 40 da 24w e 60 da 60w   14-03-2018</t>
  </si>
  <si>
    <t>Acquisto 5 caricabatteria cellulari per auto   12-12-2018</t>
  </si>
  <si>
    <t>Intervento su gruppo elettrogeno   19-04-2018</t>
  </si>
  <si>
    <t>Smaltimento Materassi e cuscini ignifughi scaduti  03-08-2018</t>
  </si>
  <si>
    <t>Acquisto materiale MOF edile e sanitario  19-04-2018</t>
  </si>
  <si>
    <t>Manutenzione Fiat Brava EF 656 CZ  20-07-2018</t>
  </si>
  <si>
    <t>Manutenzione impianto idrico + sost. Rubinetto a pedale  20-11-2018</t>
  </si>
  <si>
    <t>Fornitura e posa in opera 2 zanzariere in alluminio  08-08-2018</t>
  </si>
  <si>
    <t>Disotturazione scarichi fogne e pulizia pozzatto  08-08-2018</t>
  </si>
  <si>
    <t>Acquisto etichette a prova di effrazione 24-08-2018</t>
  </si>
  <si>
    <t>Acquisto 4 pneumatici invernali 185/65 R15 Winterhawk 3 88T Firestone  17-10-2018</t>
  </si>
  <si>
    <t>Acquisto cavo di rete 100 mt. e plug RJ45 8 poli  20-11-2018</t>
  </si>
  <si>
    <t>Fornitura e posa in opera infisso finestra doccia circondariale  13-03-2018</t>
  </si>
  <si>
    <t>Aggiornamento software Rilevazione presenze e orari di servizio  31-01-2018</t>
  </si>
  <si>
    <t>Assistenza psicologica ai detenuti di Ott.-Nov.-Dic. 2018   14-12-2018</t>
  </si>
  <si>
    <t>Eliminazioni infiltrazioni acqua piovana tetto ex cappella    27-06-2018</t>
  </si>
  <si>
    <t>Acquisto 4 Biglietti aerei Roma/Olbia a/r   21-06-2018</t>
  </si>
  <si>
    <t>Controllo semestrale Autorespiratore    17-05-2018</t>
  </si>
  <si>
    <t>Utenza gas per riscaldamento e cucine anno 2018   01-01-2018</t>
  </si>
  <si>
    <t>Acquisto Lavagna LIM per aula didattica detenuti  03-08-2018</t>
  </si>
  <si>
    <t>Riparazione Asciugatrice della lavanderia detenuti  31-12-2018</t>
  </si>
  <si>
    <t>Fornitura 4 cd - manuali e dispense   15-06-2018</t>
  </si>
  <si>
    <t>Controllo semestrale Autorespiratore   12-12-2018</t>
  </si>
  <si>
    <t>Acquisto materiale M.O.F. ferramenta   21-09-2018</t>
  </si>
  <si>
    <t>Utenza acqua - consumi idrici anno 2018   08-01-2018</t>
  </si>
  <si>
    <t>Acquisto materiale M.O.F.   21-06-2018</t>
  </si>
  <si>
    <t>Tagliando e Affidabilità Fiat Bravo 766AE   15-06-2018</t>
  </si>
  <si>
    <t>Acquisto 14 Toner ricostruiti e compatibili   27-12-2018</t>
  </si>
  <si>
    <t>Acquisto di 3 Biglietti aerei Roma/Olbia a/r    29-11-2018</t>
  </si>
  <si>
    <t>Fornitura e posa in opera di due botole in ferro zincato  07-08-2018</t>
  </si>
  <si>
    <t>Riparazione Asciugatoio Lavanderia detenuti   13-03-2018</t>
  </si>
  <si>
    <t>Acquisto materiale di pulizia   30-09-2018</t>
  </si>
  <si>
    <t>Riparazione motore Cappa cucina detenuti  20-11-2018</t>
  </si>
  <si>
    <t>Riparazione essiccatoio e forno elettrico x pizze cucina detenuti  20-11-2018</t>
  </si>
  <si>
    <t>Rabocco olio motore Diat Punto tg. PP190AG    09-11-2018</t>
  </si>
  <si>
    <t>Acquisto toner x stampante    24-09-2019</t>
  </si>
  <si>
    <t>Acquisto pentolame e piccola attrezzatura per cucina   07-09-2019</t>
  </si>
  <si>
    <t>Canone annuo 2018 smaltimento rifiuti speciali   08-01-2018</t>
  </si>
  <si>
    <t>Lavori edili   08-08-2018</t>
  </si>
  <si>
    <t>Direzione IIP Fermo</t>
  </si>
  <si>
    <t>Richiesta intervento urgente per verifica stato impianto sezione detentiva a seguito di principio di incendio della casa Circondariale di Ferrara - 17-dic-18</t>
  </si>
  <si>
    <t>AFFIDAMENTO IN ECONOMIA - AFFIDAMENTO DIRETTO</t>
  </si>
  <si>
    <t>Richiesta fornitura sale antigelo e duplicazione chiavi Dic. 2018 - 17-dic-18</t>
  </si>
  <si>
    <t>MePa Sedie da ufficio Dicembre 2018 - 14-dic-18</t>
  </si>
  <si>
    <t>AFFIDAMENTO DIRETTO IN ADESIONE AD ACCORDO QUADRO/CONVENZIONE</t>
  </si>
  <si>
    <t>MePa Sedie plastica da esterno per colloqui Dicembre 2018 - 14-dic-18</t>
  </si>
  <si>
    <t>Richiesta fornitura Materiale per MOF Dic. 2018 - 12-dic-18</t>
  </si>
  <si>
    <t>Richiesta fornitura vetri per il ripristino di celle danneggiate da detenuti DIC 2018 - 12-dic-18</t>
  </si>
  <si>
    <t>MePa Materiale di pulizia Dicembre 2018 - 10-dic-18</t>
  </si>
  <si>
    <t>Richiesta di biglietto Aereo per traduzione detenuto Dicembre 2018 - 7-dic-18</t>
  </si>
  <si>
    <t>Fornitura di attrezzature per casellario della casa Circondariale - 7-dic-18</t>
  </si>
  <si>
    <t>Richiesta materiale per manutenzione automezzi NTP CCFE DIC 2018 - 7-dic-18</t>
  </si>
  <si>
    <t>Richiesta intervento automezzo targa PP123AF - 7-dic-18</t>
  </si>
  <si>
    <t>prestazioni Medico Competente  - anno 2018 - 3-dic-18</t>
  </si>
  <si>
    <t>ripristino dell’impianto di distribuzione del gas della cucina detenuti della Casa Circondariale di Ferrara - 1-dic-18</t>
  </si>
  <si>
    <t>Richiesta guarnizioni per riparazioni MOF della Casa Circondariale di Ferrara - 1-dic-18</t>
  </si>
  <si>
    <t>MePa Materiale Ferramenta + ASPIRAPOLVERE COMET CVP278+ACCESSORI+MASCHERA saldatore - 27-nov-18</t>
  </si>
  <si>
    <t>Installazione pneumatici sicurezza per automezzi PP 026AG e PP700AF - 27-nov-18</t>
  </si>
  <si>
    <t>Fornitura pneumatici sicurezza per automezzi PP026AG e PP700AF - 27-nov-18</t>
  </si>
  <si>
    <t>Richiesta toner stampante colori CCFERRARA - 27-nov-18</t>
  </si>
  <si>
    <t>ripristino sistema climatizzazione NTP e Uff. Serv/magistrati , ripristino alimentazione batteria gruppo elettrogeno e della serratura elettrica della portienria centrale della Casa Circondariale di Ferrara - 26-nov-18</t>
  </si>
  <si>
    <t>MePa acquisto sedie per uffici Nov. 2018 - 19-nov-18</t>
  </si>
  <si>
    <t>Richiesta fornitura n° 10 televisori modificati per sezione N.G. e Semiliberi - 19-nov-18</t>
  </si>
  <si>
    <t>Carta per giornale detenuti Astrolabio Novembre 2018 - 16-nov-18</t>
  </si>
  <si>
    <t>MePa attrezzature giornale detenuti Astrolabio Novembre 2018 - 16-nov-18</t>
  </si>
  <si>
    <t>Fornitura CARTINE per rivendita n° 177 della casa Circondariale di Ferrara Novembre 2018 - 16-nov-18</t>
  </si>
  <si>
    <t>Installazione climatizzatori donati a titolo di liberalità da COMUNE DI FERRARA - SETTORE SERVIZI ALLA PERSONA, ISTRUZIONE E FORMAZIONE - 15-nov-18</t>
  </si>
  <si>
    <t>Richiesta fornitura attrezzatura ufficio non presente in MEPA per laboratorio DNA della Casa Circondariale di Ferrara - 15-nov-18</t>
  </si>
  <si>
    <t>Richiesta fornitura registri e materiali ufficio non presente in MEPA per laboratorio DNA della Casa Circondariale di Ferrara - 15-nov-18</t>
  </si>
  <si>
    <t>acquisto tabacchi riv. N° 177 popolazione detenuta Novembre 2018 Ordine n° 0346446355 - 14-nov-18</t>
  </si>
  <si>
    <t>MePa attrezzature giornale detenuti Astrolabio - 8-nov-18</t>
  </si>
  <si>
    <t>Manutenzione impianto/macchinario forno Zanussi pnc 240325 s/n 52000007 della cucine detenuti comuni della Casa Circondariale di Ferrara - 7-nov-18</t>
  </si>
  <si>
    <t>Richiesta intervento automezzo targa PP862AC e PP122 - 7-nov-18</t>
  </si>
  <si>
    <t>Richiesta intervento automezzo targa PP700AF - 7-nov-18</t>
  </si>
  <si>
    <t>Carta per Area Pedagogica detenuti Ottobre 2018 - 24-ott-18</t>
  </si>
  <si>
    <t>Intervento per la verifica dell’errato funzionamento del sistema telefonico digitale PROMELIT PROGETTO 128 installato presso Questa Casa Circondariale - 17-ott-18</t>
  </si>
  <si>
    <t>Richiesta di materiale di pulizia e posateria detenuti Ottobre 2018 - 16-ott-18</t>
  </si>
  <si>
    <t>Materiale di pulizia Ottobre 2018 Casa circondariale di Ferrara  - 10-ott-18</t>
  </si>
  <si>
    <t>Acquisto apparato di rilevazione telefoni cellulari Manta Ray - 10-ott-18</t>
  </si>
  <si>
    <t>acquisto cartine riv. N° 177 popolazione detenuta Ottobre 2018 - 10-ott-18</t>
  </si>
  <si>
    <t>Richiesta intervento dell’automezzo con targa BY193SG - 28-set-18</t>
  </si>
  <si>
    <t>Richiesta intervento automezzo targa PP122AF - 28-set-18</t>
  </si>
  <si>
    <t>Richiesta di biglietto Aereo  per traduzione detenuto Sardegna  Settembre 2018 - 22-set-18</t>
  </si>
  <si>
    <t>Ripristino sistema telefonate detenuti - 20-set-18</t>
  </si>
  <si>
    <t>Consip Energia elettrica 15 Lotto 6 - 8-set-18</t>
  </si>
  <si>
    <t>acquisto tabacchi riv. N° 177 popolazione detenuta Settembre 2018 Ordine n° 0345744781 - 8-set-18</t>
  </si>
  <si>
    <t>Richiesta di biglietti Aerei   per traduzione detenuto a Catania  Settembre 2018 - 8-set-18</t>
  </si>
  <si>
    <t>Acquisto termometro per alimenti - 5-set-18</t>
  </si>
  <si>
    <t>installazione pneumatici blindati per automezzo targa PP862AC. - 4-set-18</t>
  </si>
  <si>
    <t>Richiesta fornitura pneumatici Automezzi targa  PP122AF, ZA348WN e PP862AC - 4-set-18</t>
  </si>
  <si>
    <t>Richiesta intervento automezzi targa PP111AF e PP209AE - 4-set-18</t>
  </si>
  <si>
    <t>Richiesta intervento automezzi targa  PP122AF e PP067AE - 4-set-18</t>
  </si>
  <si>
    <t>Richiesta intervento Automezzi targa  PP122AF e ZA348WN. - 4-set-18</t>
  </si>
  <si>
    <t>Servizio lavaggio e sanificazione Automezzi targa  PP122AF, PP123AF e PP067AE - 4-set-18</t>
  </si>
  <si>
    <t>Richiesta materiale per manutenzione automezzi NTP CCFE - 4-set-18</t>
  </si>
  <si>
    <t>Fornitura cassaforte con  fissaggio a muro per bar-spaccio della Casa Circondariale di Ferrara - 31-ago-18</t>
  </si>
  <si>
    <t>MePa attrezzature Corso informatica  - 9-ago-18</t>
  </si>
  <si>
    <t>Smaltimento Materassi Poliuretano - 9-ago-18</t>
  </si>
  <si>
    <t>Richiesta di biglietti Aerei e FFSS  per traduzione detenuto a Catania e Napoli  Agosto 2018 - 4-ago-18</t>
  </si>
  <si>
    <t>climatizzazione della sala destinata ad attività riservate dell’Istituto - 4-ago-18</t>
  </si>
  <si>
    <t>RDO attrezzature Corso Alberghiera  - 3-ago-18</t>
  </si>
  <si>
    <t>CONFRONTO COMPETITIVO IN ADESIONE AD ACCORDO QUADRO/CONVENZIONE</t>
  </si>
  <si>
    <t>Carta per Area Pedagogica detenuti Agosto 2018 - 2-ago-18</t>
  </si>
  <si>
    <t>Servizio lavaggio e sanificazione Automezzo Iveco Daily targa  PP862AC - 31-lug-18</t>
  </si>
  <si>
    <t>Ripristino apparecchi sistema telefonate detenuti - 25-lug-18</t>
  </si>
  <si>
    <t>Richiesta intervento automezzo targa PP026AG - 19-lug-18</t>
  </si>
  <si>
    <t>Richiesta intervento automezzo targa PP959AF - 19-lug-18</t>
  </si>
  <si>
    <t>Richiesta intervento automezzi Pol. Pen.  targa PP869AD CL424DF - 19-lug-18</t>
  </si>
  <si>
    <t>Richiesta di biglietto Aereo per traduzione detenuto a Catania Luglio 2018 - 13-lug-18</t>
  </si>
  <si>
    <t>Servizio di dosimetria ambientale nei pressi dell’apparecchio a raggi X per controlli non distruttivi a tunnel marca IFI modello IFISCAN 6040 anno 2018 - 13-lug-18</t>
  </si>
  <si>
    <t>Tratt Mepa Aggiornamento del sistema di gestione delle telefonate detenuti della Casa Circondariale di Ferrara - 6-lug-18</t>
  </si>
  <si>
    <t>acquisto tabacchi riv. N° 177 popolazione detenuta Giugno 2018 Ordine n° 0345044172 - 4-lug-18</t>
  </si>
  <si>
    <t>acquisto cartine riv. N° 177 popolazione detenuta Giugno 2018 - 4-lug-18</t>
  </si>
  <si>
    <t>Richiesta di biglietto Aereo per traduzione detenuto a Palermo Giugno 2018 - 4-lug-18</t>
  </si>
  <si>
    <t>Richiesta intervento dell’automezzo con targa BY193SG - 4-lug-18</t>
  </si>
  <si>
    <t>Richiesta intervento automezzo targa PP122AF, PP067AE, PP862AE - 4-lug-18</t>
  </si>
  <si>
    <t>Ripristino Pentolone KDP/G15 e cella frigo della cucine detenuti comuni della Casa circondariale di Ferrara - 4-lug-18</t>
  </si>
  <si>
    <t>Richiesta intervento automezzo targa PP114AB - 4-lug-18</t>
  </si>
  <si>
    <t>Direzione CASA CIRCONDARIALE DI FERRARA II° sem 2018</t>
  </si>
  <si>
    <t>data di aggiornamento  31/12/2018</t>
  </si>
  <si>
    <t>Beni alimentari neonato detenuta 31.12.18</t>
  </si>
  <si>
    <t>Determina</t>
  </si>
  <si>
    <t>Riparazione calcolatrice 15.12.18</t>
  </si>
  <si>
    <t>Manutenzione bruciatore e pompa di ricircolo c.t. lato Direz. e pompa riscaldamento c.t. Portineria e lavorazioni 17.12.18</t>
  </si>
  <si>
    <t>Scatole referti per ufficio comando 18.12.18</t>
  </si>
  <si>
    <t>Controllo forno e riparazione pelapatate 11.12.18</t>
  </si>
  <si>
    <t>Acquisto lampeggiante e riparazione relè 13.12.18</t>
  </si>
  <si>
    <t>Acquisto pc 31.12.18</t>
  </si>
  <si>
    <t>Acquisto carta A4 13.12.18</t>
  </si>
  <si>
    <t>Acquisto materiale ricreativo 19.12.18</t>
  </si>
  <si>
    <t>Materassi e guanciali detenuti 15.12.18</t>
  </si>
  <si>
    <t>Stampanti e toner 15.12.18</t>
  </si>
  <si>
    <t>Acquisto 3 scrvanie nr 10 poltrone girevoli 31.12.18</t>
  </si>
  <si>
    <t>Televisore 55 pollici sez.oasi 11.12.18</t>
  </si>
  <si>
    <t>Acquisto n. 3 calcolatrici 13.12.18</t>
  </si>
  <si>
    <t>Lavatrice per sezione femminile 15.12.18</t>
  </si>
  <si>
    <t>Cucina nuova sezione - acquisto 2 telecamere 3.12.18</t>
  </si>
  <si>
    <t>Elettrificazione cucina femminile 7.12.18</t>
  </si>
  <si>
    <t>MATERIALE DNA 12.12.18</t>
  </si>
  <si>
    <t>Cambiato vetro stratificato finestra corridoio nuova sezi. 15.12.18</t>
  </si>
  <si>
    <t>Riparazione idro pulitrice e decespugliatore 5.12.18</t>
  </si>
  <si>
    <t>Pentolame ad induzione per cucina sez. femminile 5.12.18</t>
  </si>
  <si>
    <t>materiale per attività trattamentali nuova sezione Oasi 3.11.18</t>
  </si>
  <si>
    <t>Sistemazione forno nuova sez. e su cutter cucina detenuti29.12.18</t>
  </si>
  <si>
    <t>copia chiave sbarramento cancello piano terra - matr.69 29.12.18</t>
  </si>
  <si>
    <t>Smalto lavabile per la completazione del 3° piano 19.11.18</t>
  </si>
  <si>
    <t>Acquisto n.3 stufette 2.11.18</t>
  </si>
  <si>
    <t>ACQUISTO MATERIALE PULIZIA SEZIONE PROTETTI 24.10.18</t>
  </si>
  <si>
    <t>30 spinotti per tv 3 piano - 2 rotoli nastro isolante - filo tv - 25 starter 31.10.18</t>
  </si>
  <si>
    <t>n.20 galleggianti, 10 rubinetti, 10 flessibili, 10 cassette per w - per le celle del 3 piano 31.10.18</t>
  </si>
  <si>
    <t>n.6 sacchi di asfalto a freddo e 3 bidoni di catrame liquido per la riparazione dell'ingresso della portineria centrale 9.10.18</t>
  </si>
  <si>
    <t>Acquisto attrezzature cucina sez.protetti 30.11.18</t>
  </si>
  <si>
    <t>ACQUISTO CARRELLI DA CUCINA 31.12.18</t>
  </si>
  <si>
    <t>ACQUISTO RADIO RICETRASMITTENTI e STAZIONE FISSA 31.12.18</t>
  </si>
  <si>
    <t>Acquisto aspirapolvere per liquidi cartaria 31.12.18</t>
  </si>
  <si>
    <t>Acquisto attrezzature cucina sez.protetti 30.10.18</t>
  </si>
  <si>
    <t>Acquisto materiale cancelleria, carta, lucchetti 31.12.18</t>
  </si>
  <si>
    <t>acquisto portatile area educativa 28.8.18</t>
  </si>
  <si>
    <t>Assistenza on-line telefoni detenuti 31.12.18</t>
  </si>
  <si>
    <t>Servizio derattizzazione e disinfestazione set. - dic. 18</t>
  </si>
  <si>
    <t>ALTRO - Gara</t>
  </si>
  <si>
    <t>ACQUISTO BANCHI SCOLASTICI, LAVAGNA  e 2 serrature per bacheca sind. 18.10.18</t>
  </si>
  <si>
    <t>ACQUISTO VIDEO PROIETTORE E STAFFA 31.8.18</t>
  </si>
  <si>
    <t>ACQUISTO NR.2 COLONNINE SEGNA PERCORSO 31.8.18</t>
  </si>
  <si>
    <t>ACQUISTO TV 50 POLLICI SEZ.DETENTIVA 31.8.18</t>
  </si>
  <si>
    <t>ACQUISTO MATERIALE PULIZIA 30.7.18</t>
  </si>
  <si>
    <t>ACQUITO NR.2 TELEFONI DETENUTI 4.9.18</t>
  </si>
  <si>
    <t>Cinghia di trasmissione ventilatore immissione cucina detenuti 10.10.18</t>
  </si>
  <si>
    <t>Materiale idraulico 31.7.18</t>
  </si>
  <si>
    <t xml:space="preserve"> MANUTENZIONE AUTOMEZZI lug. - dic. 18</t>
  </si>
  <si>
    <t>Materiale vario spazio famiglie E Materiale vario caserma per le neo agenti 31.7.18</t>
  </si>
  <si>
    <t>Sostituzione filtri ingresso aria impianto aspirazione cucina detenuti 31.7.18</t>
  </si>
  <si>
    <t>materiale di pulizia 31.7.18</t>
  </si>
  <si>
    <t>Biglietto aereo detenuto 30.10.18</t>
  </si>
  <si>
    <t>Fornituta mat. Igieno ed alimentari per bambini sez. femminile 30.11.18</t>
  </si>
  <si>
    <t>Fornitura carburanti gruppo elettrogeno e tosaerba 31.10.18</t>
  </si>
  <si>
    <t>CONDIZIONATORI UFFICI EDUCATORI 15.12.18</t>
  </si>
  <si>
    <t>Fornitura ed installazione gruppo ventilazione cappa cucina detenuti 4.7.18</t>
  </si>
  <si>
    <t>Fornitura gas naturale convenzione Consip lug. - dic. 18</t>
  </si>
  <si>
    <t>ALTRO - adesione a convenzione</t>
  </si>
  <si>
    <t>Innterventi su gomme mezzi Polizia Penitenziaria 30.11.18</t>
  </si>
  <si>
    <t>riparazione dell'ingranaggio dei portoni dell'ingresso di Corso Diaz e guida cancello scorrevole motorizzato 3°cancello; riparazione porte blindate celle 24, 3 e 7. 31.12.18</t>
  </si>
  <si>
    <t>sostituzione motore cancello scorrevole blindato ingresso sezioni 3 cancello e riparaz.serratura cella 3 III piano 31.12.18</t>
  </si>
  <si>
    <t>porta bagno nuova sezione femminile 2.8.18</t>
  </si>
  <si>
    <t>SPEDIZIONI POSTALI lug. - dic. 18</t>
  </si>
  <si>
    <t>RITIRO TONER 20.9.18</t>
  </si>
  <si>
    <t>ACQUISTO MATERIALE UTENSILE 31.12.18</t>
  </si>
  <si>
    <t>ACQUISTO MATERIALE EDILE 29.12.18</t>
  </si>
  <si>
    <t>acquisto materiale elettrico - adattatore da pc seriale  12.12.18</t>
  </si>
  <si>
    <t>SERVIZIO CONDUZIONE E MANUTENZIONE CENTRALI TERMICHE 30.11.18</t>
  </si>
  <si>
    <t xml:space="preserve"> risanamento parapetti camminamento sentinella + LAVORI AGGIUNTIVI</t>
  </si>
  <si>
    <t>ALTRO - Cottimo fiduciario</t>
  </si>
  <si>
    <t>SER.LAVANDERIA MAGGIO 2018-APRILE 2019 30.11.18</t>
  </si>
  <si>
    <t>ALTRO - gara</t>
  </si>
  <si>
    <t>Cablaggio linea tel. Nuova sez.femminile 19.12.18</t>
  </si>
  <si>
    <t xml:space="preserve"> adesione conven. energia elettrica 1 lug. - 31 dic. 18</t>
  </si>
  <si>
    <t xml:space="preserve"> NOLEGGIO FOTOCOPIATRICI 1 lug- - 31.12.18</t>
  </si>
  <si>
    <t xml:space="preserve">BOLLETTE TELEFONICHE 2 semestre </t>
  </si>
  <si>
    <t>Casa Circondariale Forlì</t>
  </si>
  <si>
    <t>ACQ.P.C. PER SCUOLE DET.</t>
  </si>
  <si>
    <t>02-PROCEDURA RISTRETTA</t>
  </si>
  <si>
    <t>ACQ.MATERIALE DIDATTICO</t>
  </si>
  <si>
    <t>ACQ.TVC DETENUTI</t>
  </si>
  <si>
    <t>03-PROCEDURA NEGOZIATA PREVIA PUBBLICAZIONE DEL BANDO</t>
  </si>
  <si>
    <t>LAVORI IDRAULICI URGENTI</t>
  </si>
  <si>
    <t>SOCCORSO STRADALE 893 AC</t>
  </si>
  <si>
    <t xml:space="preserve">RIP.CUOCIPASTA </t>
  </si>
  <si>
    <t>RIP.BRACCIO DOCCIA</t>
  </si>
  <si>
    <t>RIP.TUBATURA PONENTE</t>
  </si>
  <si>
    <t>SOST.RUBINETTI VARI</t>
  </si>
  <si>
    <t>RIP.RADIAT.UFF.EDUCATORI</t>
  </si>
  <si>
    <t>ACQ.CARTA A4</t>
  </si>
  <si>
    <t>RIP. 924 AC</t>
  </si>
  <si>
    <t>PROVA FUMI LAVANDERIA</t>
  </si>
  <si>
    <t>RIP.ESSICCATORE</t>
  </si>
  <si>
    <t>RIP.PP.333 AE</t>
  </si>
  <si>
    <t>ACQ.RILEVATORE SMARTFONE</t>
  </si>
  <si>
    <t>RIP.PORTONI AUTOPARCO</t>
  </si>
  <si>
    <t>ACQ.CANCELLERIA D.N.A.</t>
  </si>
  <si>
    <t>ACQ.MATERIALE DNA</t>
  </si>
  <si>
    <t>ACQ.GOMME TERMICHE</t>
  </si>
  <si>
    <t>INVERSIONE PNEUMATICI</t>
  </si>
  <si>
    <t>TAGLIANDI AUTOM.</t>
  </si>
  <si>
    <t>RIP.130 AE</t>
  </si>
  <si>
    <t>RIPRIST.CARROZZERIE</t>
  </si>
  <si>
    <t>ACQ.MAT.INFORMATICO</t>
  </si>
  <si>
    <t>RIP.IDRAULICHE</t>
  </si>
  <si>
    <t>ACQ.MATERIALE M.O.F.</t>
  </si>
  <si>
    <t>RIP.PORTA BAR</t>
  </si>
  <si>
    <t>ACQ.SEDIA</t>
  </si>
  <si>
    <t>BIGLIETTERIA AEREA</t>
  </si>
  <si>
    <t>FORNIT.ACQUA POTABILE</t>
  </si>
  <si>
    <t>ACQ.MOBILIO PER DET.</t>
  </si>
  <si>
    <t>ACQ.MAT.INFORMATICO.DET.</t>
  </si>
  <si>
    <t>ACQ.MATERASSI E GUANCIALI DETENUTI</t>
  </si>
  <si>
    <t>FORNITURA ACQUA POTABILE</t>
  </si>
  <si>
    <t>ACQ.MAT.IGIENE DET.</t>
  </si>
  <si>
    <t>ACQ.MAT.PULIZIA DET.</t>
  </si>
  <si>
    <t>SOST.SCATOLE POMPE CUCINA</t>
  </si>
  <si>
    <t>RIP.MANIGLIA 333</t>
  </si>
  <si>
    <t>RIP.POMPA GALOPPER</t>
  </si>
  <si>
    <t>SOST.PNEUMATICI</t>
  </si>
  <si>
    <t>CONTROLLO AFFIDABILITA'</t>
  </si>
  <si>
    <t>ACQ.GRUPPO CONTINUITA'</t>
  </si>
  <si>
    <t>FORNITURA ENERIA ELETTRICA REG.SALVAGUARDIA</t>
  </si>
  <si>
    <t>MATERIALI SALETTA</t>
  </si>
  <si>
    <t>RP. 130 AE</t>
  </si>
  <si>
    <t>ACQ.E MONTAGGIO PNEUMATICI BLIND.</t>
  </si>
  <si>
    <t>RIP.CALDAIA LAVANDERIA</t>
  </si>
  <si>
    <t>ACQ.BIGLIETTI AEREO</t>
  </si>
  <si>
    <t>ACQ.MATERIALE SPORTIVO</t>
  </si>
  <si>
    <t>PROGETTO AMBITO</t>
  </si>
  <si>
    <t>RIP.TVC DETENUTI</t>
  </si>
  <si>
    <t>RIPARAZ.AUTOMEZZI</t>
  </si>
  <si>
    <t>RIP.AUTOMEZZI</t>
  </si>
  <si>
    <t>FORNITURA MATERIALE LAVANDERIA</t>
  </si>
  <si>
    <t>RIPARAZIONI IDRAULICHE</t>
  </si>
  <si>
    <t>RIPARAZIONE PORTA CARRAIA INTERNA</t>
  </si>
  <si>
    <t>ACQ.CERNIERE PER SPIONCINI</t>
  </si>
  <si>
    <t>RIP.FORNO CUCINA DET.TI</t>
  </si>
  <si>
    <t>ACQ.MATERIALE IGIENICO</t>
  </si>
  <si>
    <t>MANUTENZIONE IMPIANTO ANTINCENDIO</t>
  </si>
  <si>
    <t>04-PROCEDURA NEGOZIATA SENZA PREVIA PUBBLICAZIONE DEL BANDO</t>
  </si>
  <si>
    <t>SPESE POSTALI</t>
  </si>
  <si>
    <t>FORNITURA GAS METANO</t>
  </si>
  <si>
    <t>FORNITURA BATTERIE AUTOMEZZI</t>
  </si>
  <si>
    <t>RIP.CUOCIPASTA E LAVATRICE</t>
  </si>
  <si>
    <t>RIP.CENTRALINO DETENUTI</t>
  </si>
  <si>
    <t>SOST.SCHEDA BARRA II</t>
  </si>
  <si>
    <t>FORNITURA ENERGIA ELETTRICA 2018</t>
  </si>
  <si>
    <t>MONTAGGIO GOMME BLINDATO</t>
  </si>
  <si>
    <t>RIPARAZIONE P.P.924 AC-527 AC-909 AD</t>
  </si>
  <si>
    <t>ACQ.PNEUMATICI P.P.130 AD</t>
  </si>
  <si>
    <t>VERNICIATURA P.P.909 AD</t>
  </si>
  <si>
    <t>ACQ.BATTERIA P.P.761 AD</t>
  </si>
  <si>
    <t>MANUTENZIONE ASCENSORE 2018</t>
  </si>
  <si>
    <t>TERZO RESPONSABILE CENTRALE TERMICA 2018</t>
  </si>
  <si>
    <t>SERVIZIO DI SPURGO FOGNE E SMALTIMENTO OLII ESAUSTI</t>
  </si>
  <si>
    <t>SERVIZIO DERATTIZZAZIONE 2018</t>
  </si>
  <si>
    <t>ACQ.MATERIALE PULIZIA</t>
  </si>
  <si>
    <t>IP Fossombrone</t>
  </si>
  <si>
    <t>Fornitura altro materiale</t>
  </si>
  <si>
    <t>Area verde</t>
  </si>
  <si>
    <t>Servizi - Manutenzione automezzi</t>
  </si>
  <si>
    <t>Servizi - Manutenzione impianti termo-idraulico</t>
  </si>
  <si>
    <t>Servizi - Manutenzione impiano elettrico</t>
  </si>
  <si>
    <t>Servizi - Manutenzione bilance</t>
  </si>
  <si>
    <t>Trasporto detenuti con ambulanza</t>
  </si>
  <si>
    <t>Cancelleria</t>
  </si>
  <si>
    <t>Materiale igienico sanitario</t>
  </si>
  <si>
    <t>Servizi</t>
  </si>
  <si>
    <t>Tenimento agricolo</t>
  </si>
  <si>
    <t>Servizi - Manutenzione ascensori</t>
  </si>
  <si>
    <t>Servizi - Manutenzione impianti</t>
  </si>
  <si>
    <t>Acquisto materiale igienico sanitario</t>
  </si>
  <si>
    <t>Servizi - Revisione scambiatore e resine addolcitore per acqua calda NP</t>
  </si>
  <si>
    <t>Acquisto materiale per tenimento agricolo</t>
  </si>
  <si>
    <t>Servizi - Intervento caldaie NP e sblocco cancello blocco</t>
  </si>
  <si>
    <t>Servizi - Impianto per alimentare tablet sopravvitto detenuti</t>
  </si>
  <si>
    <t>Acquisto - vasetti per miele</t>
  </si>
  <si>
    <t>Sostituzione vetro- reparto detentivo</t>
  </si>
  <si>
    <t>Acquisto - materiale informatico rilascio colloqui</t>
  </si>
  <si>
    <t>Acquisto - Alimentatori per telecamere N.P.</t>
  </si>
  <si>
    <t>Servizio-Accatastamento Istituto</t>
  </si>
  <si>
    <t>Acquisto materiale NTP</t>
  </si>
  <si>
    <t>Servizi - Manutenzione estintori</t>
  </si>
  <si>
    <t>Servizi - Manutenzione  estintori automezzi</t>
  </si>
  <si>
    <t>Acquisto raccoglitori laboratorio DNA</t>
  </si>
  <si>
    <t>Acquisto cancelleria e carta</t>
  </si>
  <si>
    <t>Acquisto materiale MOF</t>
  </si>
  <si>
    <t>Servizi - Riparazione impianto TV detenuti</t>
  </si>
  <si>
    <t>Servizi - Manutenzione trattore</t>
  </si>
  <si>
    <t>Servizi - Riparazione centrale termica</t>
  </si>
  <si>
    <t>Servizi- - UTA</t>
  </si>
  <si>
    <t>Acquisto - Sementi tenimento agricolo</t>
  </si>
  <si>
    <t>Servizi-Derattizzazione</t>
  </si>
  <si>
    <t>Acquisto etichette per vasi miele</t>
  </si>
  <si>
    <t>Acquisto nastro inchiostrante ed etichette per DNA</t>
  </si>
  <si>
    <t>Acquisto semi per tenimento agricolo</t>
  </si>
  <si>
    <t>Acquisto smerigliatrice MOF</t>
  </si>
  <si>
    <t>Materiale elettrico</t>
  </si>
  <si>
    <t>Servizi - Diagnosi energetica con attestato</t>
  </si>
  <si>
    <t>Servizi - disinfestazione e derattizzazione</t>
  </si>
  <si>
    <t>DATI SECONDO SEMESTRE</t>
  </si>
  <si>
    <t>IP Modena</t>
  </si>
  <si>
    <t>noleggio macchine multifunzione 31/12/2018</t>
  </si>
  <si>
    <t>fornitura di carburante tramite fuel card 31/12/2018</t>
  </si>
  <si>
    <t>manutenzione su carrozzeria automezzi 31/12/2018</t>
  </si>
  <si>
    <t>manutenzione meccanica su automezzi FIAT 31/12/2018</t>
  </si>
  <si>
    <t>manutenzione meccanica su automezzi Iveco 31/12/2018</t>
  </si>
  <si>
    <t>INTERVENTO TECNICO APPARECCHIO TRIMBATURA E.U. 31/12/2018</t>
  </si>
  <si>
    <t>LAVATRICE 8 KG. 31/12/2018</t>
  </si>
  <si>
    <t>RICAMBI LAMPEGGIANTI 31/12/2018</t>
  </si>
  <si>
    <t>MONTAGGIO E SMONTAGGIO PNEUMATICI 31/12/2018</t>
  </si>
  <si>
    <t>TELEVISORI PER DETENUTI 19/12/2018</t>
  </si>
  <si>
    <t>MATASSA DA 20 M.T.CAVO DI RETE 15/11/2018</t>
  </si>
  <si>
    <t>INTERVENTO TECNICO SU P.C. 15/11/2018</t>
  </si>
  <si>
    <t>REALIZZAZIONE LINEA GAS METANO 30/11/2018</t>
  </si>
  <si>
    <t>ARMADIO SICUREZZA CUSTODIA PISTOLE 30/11/2018</t>
  </si>
  <si>
    <t>PULIZIA POMPE DI SOLLEVAMENTO 09/11/2018</t>
  </si>
  <si>
    <t>CHIAVI SIGLATE 10/11/2018</t>
  </si>
  <si>
    <t>DETERSIVO PER LAVANDERIA 31/10/2018</t>
  </si>
  <si>
    <t>UPS MINOFASE 31/10/2018</t>
  </si>
  <si>
    <t>OMBRELLONE 3X3 PER SERRA AGRICOLA 30/10/2018</t>
  </si>
  <si>
    <t>MANTA RAY CELL PHONE DETEVTOR 31/10/2018</t>
  </si>
  <si>
    <t>INTERVENTO CON TELECAMERA IMPIANTO FOGNARIO 12/10/2018</t>
  </si>
  <si>
    <t>Servizio idrico  31/12/2018</t>
  </si>
  <si>
    <t>PROCURA DI ALFIERI TOMMASO 16/10/2018</t>
  </si>
  <si>
    <t>GILARDONI SPA 19/10/2018</t>
  </si>
  <si>
    <t>CARRELLI CABRIOLET 30/10/2018</t>
  </si>
  <si>
    <t>SOSTITUZIONE VETRI 09/10/2018</t>
  </si>
  <si>
    <t>PIANTE ORTICOLE INVERNALI 06/10/2018</t>
  </si>
  <si>
    <t>MANUTENZIONE IMPIANTO ELETTRICO ISTITUTO 05/10/2018</t>
  </si>
  <si>
    <t>MANUTENZIONE IMPIANTO ELETTRICO AREA SERRA E AREA VERDE 05/10/2018</t>
  </si>
  <si>
    <t>INSTALLAZIONE ANTENNA DIGITALE TERRESTRE 03/10/2018</t>
  </si>
  <si>
    <t>SOSTITUZIONE COPERTURA SERRA AGRICOLA 09/10/2018</t>
  </si>
  <si>
    <t>Disinfestazione 25/09/2018</t>
  </si>
  <si>
    <t>RIPARAZIONE MACCHINA CONTROLLO PACCHI 01/10/2018</t>
  </si>
  <si>
    <t>INTERVENTO CON TELECAMERA IMPIANTO FOGNARIO 18/09/2018</t>
  </si>
  <si>
    <t>PERSONAL COMPIUTER 10/09/2018</t>
  </si>
  <si>
    <t>LENTE TRASPARENTE XVISIBEAM SENTRY 14/09/2018</t>
  </si>
  <si>
    <t>PULIZIA LOCALI DNA E SALA REGIA 31/12/2018</t>
  </si>
  <si>
    <t>SERVIZIO DI PULIZIA UFFICI E CASERMA 31/12/2018</t>
  </si>
  <si>
    <t>INTERVENTO SU P.C. UFFICIO PROTOCOLLO 17/07/2018</t>
  </si>
  <si>
    <t>CANALIZZAZIONE IN RAME IMPIANTO CONDIZIONAMENTO 20/08/2018</t>
  </si>
  <si>
    <t>COLLAUDO IDRANTI 10/09/2018</t>
  </si>
  <si>
    <t>CARTA PER FOTOCOPIATRICE 17/08/2018</t>
  </si>
  <si>
    <t>SOSTITUZIONE VETRO NTP 17/08/2018</t>
  </si>
  <si>
    <t>CHIAVI SIGLATE X049-X014 02/08/2018</t>
  </si>
  <si>
    <t>CHIAVE SIGLATA X043 02/08/2018</t>
  </si>
  <si>
    <t>CONTROLLO PERIODICO ESTINTORI 01/08/2018</t>
  </si>
  <si>
    <t>MIXER ANALOGICO 24/07/2018</t>
  </si>
  <si>
    <t>INTERVENTO MANUTENTIVO ARIA CONDIZIONATA E PRESE 25/07/2018</t>
  </si>
  <si>
    <t>Servizio idrico  31/07/2018</t>
  </si>
  <si>
    <t>MATERIALE IDRAULICO E FERRAMENTA 12/07/2018</t>
  </si>
  <si>
    <t>GIACCHE PER CUCINIERI 16/07/2018</t>
  </si>
  <si>
    <t>PANTALONI DA CUOCO 16/07/2018</t>
  </si>
  <si>
    <t>STIVALI DI GOMMA 10/07/2018</t>
  </si>
  <si>
    <t>SCARPE PER CUCINIERI 10/07/2018</t>
  </si>
  <si>
    <t>RIPARAZIONE E GUASTO CALDAIE 06/07/2018</t>
  </si>
  <si>
    <t>DISINFESTAZIONE PER PRESENZA VOLATILI 06/07/2018</t>
  </si>
  <si>
    <t>RIPARAZIONE AUTOMEZZO IVECO TG.PP072AE 30/06/2018</t>
  </si>
  <si>
    <t>MATERIALE PER CUCINA DETENUTI 12/07/2018</t>
  </si>
  <si>
    <t>SOSTITUZIONE TUBO PER IMPIANTO CONDIZIONAMENTO 30/06/2018</t>
  </si>
  <si>
    <t>MANUTENZIONI VARIE IMPIANTO IDRICO 30/06/2018</t>
  </si>
  <si>
    <t>MATERIALE ELETTRICO 28/06/2018</t>
  </si>
  <si>
    <t>Servizio idrico  01/06/2018</t>
  </si>
  <si>
    <t>Acquisto 4 pneumatici mezzo NTP tg.P.P.764 AF 16/05/2018</t>
  </si>
  <si>
    <t>Materiale di pulizia 31/05/2018</t>
  </si>
  <si>
    <t>Disinfestazione da zanzara tigre 05/06/2018</t>
  </si>
  <si>
    <t>Intervento tecnico apparecchio timbratura entrate e uscita 07/05/2018</t>
  </si>
  <si>
    <t>Detersivo per lavanderia 11/05/2018</t>
  </si>
  <si>
    <t>Sostituzione batteria autovettura Kia Carnival 20/04/2018</t>
  </si>
  <si>
    <t>parazione impianto idrico per distribuzione acqua calda e fredda 30/04/2018</t>
  </si>
  <si>
    <t xml:space="preserve">Materiale per serra agricola 18/04/2018 </t>
  </si>
  <si>
    <t>Timbri per ufficio 20/04/2018</t>
  </si>
  <si>
    <t>Fornitura e installazione 4 condizionatori Mitsubishi 9000 05/05/2018</t>
  </si>
  <si>
    <t>Servizio Idrico 31/01/2018</t>
  </si>
  <si>
    <t>Acquisto test 05/04/2018</t>
  </si>
  <si>
    <t>Servizio di derattizzazione 31/12/2018</t>
  </si>
  <si>
    <t>Materiale Edilizio 22/03/2018</t>
  </si>
  <si>
    <t>Materiale di Idropittura 22/03/2018</t>
  </si>
  <si>
    <t>Bilancia elettronica con display digitale 27/03/2018</t>
  </si>
  <si>
    <t>Conto contrattuale Poste Italiane 31/12/2018</t>
  </si>
  <si>
    <t>Verifiche impianti messa a a terra 10/04/2018</t>
  </si>
  <si>
    <t>Fornitura energia elettrica 31/12/2018</t>
  </si>
  <si>
    <t>Servizio Idrico 31/12/2018</t>
  </si>
  <si>
    <t>Fornitura Gas naturale 31/12/2018</t>
  </si>
  <si>
    <t>Tubo corrugato 09/03/2018</t>
  </si>
  <si>
    <t>Bilancia elettronica 20/03/2018</t>
  </si>
  <si>
    <t>Palloni da calcio per detenuti 26/02/2018</t>
  </si>
  <si>
    <t>Fornitura energia elettrica 31/05/2018</t>
  </si>
  <si>
    <t>Staffe per tv 22/02/2018</t>
  </si>
  <si>
    <t>carta per fotocopie 22/02/2018</t>
  </si>
  <si>
    <t>Servizio Idrico 28/02/2018</t>
  </si>
  <si>
    <t>Manutenzione impianti termoidrici 31/12/2018</t>
  </si>
  <si>
    <t>fornitura attrezzature per cucina detenuti 31/12/2018</t>
  </si>
  <si>
    <t>Materiale idropittura 31/12/2018</t>
  </si>
  <si>
    <t>Materiale di Ferramenta 31/12/2018</t>
  </si>
  <si>
    <t>Fornitura toner per stampanti 31/12/18</t>
  </si>
  <si>
    <t>Cancelleria 31/12/2018</t>
  </si>
  <si>
    <t>Spesa Prevista</t>
  </si>
  <si>
    <t>Oggetto e Data</t>
  </si>
  <si>
    <t>CASA CIRCONDARIALE PESARO anno 2018                                                                                                                              </t>
  </si>
  <si>
    <r>
      <t xml:space="preserve">Art.23 comma1, </t>
    </r>
    <r>
      <rPr>
        <sz val="14"/>
        <color rgb="FF1A1A21"/>
        <rFont val="Arial"/>
        <family val="2"/>
        <charset val="1"/>
      </rPr>
      <t>lett</t>
    </r>
    <r>
      <rPr>
        <sz val="14"/>
        <color rgb="FF1A1A21"/>
        <rFont val="Times New Roman"/>
        <family val="1"/>
        <charset val="1"/>
      </rPr>
      <t xml:space="preserve"> b</t>
    </r>
    <r>
      <rPr>
        <sz val="15"/>
        <color rgb="FF1A1A21"/>
        <rFont val="Times New Roman"/>
        <family val="1"/>
        <charset val="1"/>
      </rPr>
      <t xml:space="preserve">) </t>
    </r>
    <r>
      <rPr>
        <sz val="15"/>
        <color rgb="FF3D3D3D"/>
        <rFont val="Times New Roman"/>
        <family val="1"/>
        <charset val="1"/>
      </rPr>
      <t xml:space="preserve">- </t>
    </r>
    <r>
      <rPr>
        <sz val="14"/>
        <color rgb="FF1A1A21"/>
        <rFont val="Arial"/>
        <family val="2"/>
        <charset val="1"/>
      </rPr>
      <t>D.lgs</t>
    </r>
    <r>
      <rPr>
        <sz val="14"/>
        <color rgb="FF1A1A21"/>
        <rFont val="Times New Roman"/>
        <family val="1"/>
        <charset val="1"/>
      </rPr>
      <t xml:space="preserve"> </t>
    </r>
    <r>
      <rPr>
        <sz val="15"/>
        <color rgb="FF1A1A21"/>
        <rFont val="Times New Roman"/>
        <family val="1"/>
        <charset val="1"/>
      </rPr>
      <t>33/2013</t>
    </r>
  </si>
  <si>
    <t>Tipo del provvedimento (delibera/determina/altro), scelta del contraente per l'affidamento di lavori, forniture e servizi, anche con riferimento alla modalità di selezione prescelta ai sensi del codice dei contratti pibblici, relativi a lavori, servizi e forniture, di cui al d.lgs. n. 150/2009</t>
  </si>
  <si>
    <t>RIPRISTINO AUTOMATISMO CANCELLI NP</t>
  </si>
  <si>
    <t>TRATTATIVA DIRETTA N. 517334</t>
  </si>
  <si>
    <t>NOLEGGIO TORRE DI RISALITA MESI 2</t>
  </si>
  <si>
    <t>SOSTITUZIONE SIRENA AUTOMEZZO 777AD</t>
  </si>
  <si>
    <t>ELETTROVALVOLE DOCCE N.P.</t>
  </si>
  <si>
    <t>ODA N. 4617312</t>
  </si>
  <si>
    <t>IMPIANTO FERTIRRIGAZIONE PROGETTO ORTO BOTANICO</t>
  </si>
  <si>
    <t>SOSTITUZIONE POMPA SOMMERSA CENTRALE IDRICA</t>
  </si>
  <si>
    <t>TRATTATIVA DIRETTA N. 653180</t>
  </si>
  <si>
    <t>RIPARAZIONE TRATTORINO E DECESPUGLIATORE</t>
  </si>
  <si>
    <t>RIPARAZIONE QUADRO ELETTRICO SEMILIBERTA'</t>
  </si>
  <si>
    <t>ODA N. 4450570</t>
  </si>
  <si>
    <t>LASTRE GUANCIALI DETENUTI</t>
  </si>
  <si>
    <t>RDO N. 1901426</t>
  </si>
  <si>
    <t>ATTREZZATURE CUCINA DETENUTI</t>
  </si>
  <si>
    <t>RDO N. 1882236</t>
  </si>
  <si>
    <t>CLIMATIZZATORE UFFICIO MATRICOLA</t>
  </si>
  <si>
    <t>RDO N. 1998529</t>
  </si>
  <si>
    <t>TELEFONI CORDLESS</t>
  </si>
  <si>
    <t>ODA N. 4558434</t>
  </si>
  <si>
    <t>TV COLOR DETENUTI</t>
  </si>
  <si>
    <t>RDO N. 2050659</t>
  </si>
  <si>
    <t>INTERVENTO LINEA TELEFONICA DETENUTI</t>
  </si>
  <si>
    <t>ODA N. 4498844</t>
  </si>
  <si>
    <t>STAMPANTE COMANDANTE DI REPARTO</t>
  </si>
  <si>
    <t>ODA N. 4467690</t>
  </si>
  <si>
    <t>ADDOLCITORE FORNO CUCINA DETENUTI VP</t>
  </si>
  <si>
    <t>ODA N. 4324303</t>
  </si>
  <si>
    <t>N. 4 UPS</t>
  </si>
  <si>
    <t>RDO N. 1918793</t>
  </si>
  <si>
    <t>RIPRISTINO FUNZIONALITA' SISTEMA GESTIONE TELEFONATE DETENUTI</t>
  </si>
  <si>
    <t>TRATTATIVA DIRETTA N. 458785</t>
  </si>
  <si>
    <t>TV COLOR-DVD E CORDLESS</t>
  </si>
  <si>
    <t>ODA N. 3994138</t>
  </si>
  <si>
    <t>INTEGRAZIONE LAVORI DI ADEGUAMENTO SALE VIDEOCONFERENZA</t>
  </si>
  <si>
    <t>TRATTATIVA DIRETTA N. 653207</t>
  </si>
  <si>
    <t>FORNITURA E POSA IN OPERA CANCELLO SCORREVOLE</t>
  </si>
  <si>
    <t>RDO N. 1949076</t>
  </si>
  <si>
    <t>INTERVENTO CABINA ELETTRICA MT</t>
  </si>
  <si>
    <t>TRATTATIVA DIRETTA N. 653200</t>
  </si>
  <si>
    <t>LAVORI DI ADEGUAMENTO IMP. ELETTR. E SPECIALI SALE VIDEOCONFERENZA</t>
  </si>
  <si>
    <t>ATTO DI COTTIMO</t>
  </si>
  <si>
    <t>MATERIALE EDILE SALE VIDEOCONFERENZA</t>
  </si>
  <si>
    <t>ODA N. 4411509</t>
  </si>
  <si>
    <t>FORNITURA E POSA IN OPERA DI N. 6 PORTE LOCALI DOCCE</t>
  </si>
  <si>
    <t>MATERIALE INSONORIZZAZIONE PARETI SALE VIDEOCONFERENZA</t>
  </si>
  <si>
    <t>ODA N. 4397719</t>
  </si>
  <si>
    <t>CLIMATIZZATORE SALE VIDEOCONFERENZA</t>
  </si>
  <si>
    <t>ODA N. 4351838</t>
  </si>
  <si>
    <t>N. 30 VETRI ANTISFONDAMENTO</t>
  </si>
  <si>
    <t>FORNITURA E POSA IN OPERA TELECAMERE PARCHEGGIO</t>
  </si>
  <si>
    <t>FORNITURA E POSA IN OPERA TELECAMERE ROP</t>
  </si>
  <si>
    <t>ODA N. 4201579</t>
  </si>
  <si>
    <t>BOX DOCCIA CASERMA AGENTI</t>
  </si>
  <si>
    <t>ODA N. 4206947</t>
  </si>
  <si>
    <t>MATERIALE DOCCE SEZIONI DETENTIVE</t>
  </si>
  <si>
    <t>ODA N. 4153532</t>
  </si>
  <si>
    <t>FORNITURA BIDET E RUBINETTERIA SEZ FEMMINILE</t>
  </si>
  <si>
    <t>ODA N. 4161208</t>
  </si>
  <si>
    <t>MONTAGGIO PARAPETTI DIREZIONE</t>
  </si>
  <si>
    <t>FORNITURA GUARNIZIONE PARAPETTI DIREZIONE</t>
  </si>
  <si>
    <t>EMISSIONE BIGLIETTI AEREI AGENTI E DETENUTI</t>
  </si>
  <si>
    <t>ADESIONE CONVENZIONE CONSIP BUONI CARBURANTE 7</t>
  </si>
  <si>
    <t>ODA N. 4150791</t>
  </si>
  <si>
    <t>ADESIONE CONENZIONE CONSIP FUEL CARD 6</t>
  </si>
  <si>
    <t>ODA N. 2480796</t>
  </si>
  <si>
    <t>ASSISTENZA TECNICA SOFTWARE GESTIONE CARTELLINI</t>
  </si>
  <si>
    <t>TRATTATIVA DIRETTA N. 710740</t>
  </si>
  <si>
    <t>FORNITURA TONER E CANCELLERIA</t>
  </si>
  <si>
    <t>ODA N. 4447424</t>
  </si>
  <si>
    <t>FORNITURA CARTA</t>
  </si>
  <si>
    <t>ODA N. 4413260</t>
  </si>
  <si>
    <t>ADESIONE CONVENZIONE CONSIP NOLEGGIO FOTOCOPIATORI 27</t>
  </si>
  <si>
    <t>ODA N. 4142835</t>
  </si>
  <si>
    <t>FORNITURA CANCELLERIA E TONER</t>
  </si>
  <si>
    <t>ODA N. 4317826</t>
  </si>
  <si>
    <t>ODA N. 4272970</t>
  </si>
  <si>
    <t>SERVIZI POSTALI</t>
  </si>
  <si>
    <t>ODA N. 4466190</t>
  </si>
  <si>
    <t>ODA N. 3949240</t>
  </si>
  <si>
    <t>WEB CAM UFFICIO COMANDO</t>
  </si>
  <si>
    <t>ODA N. 4208560</t>
  </si>
  <si>
    <t>TIMBRO DATARIO</t>
  </si>
  <si>
    <t>ODA N. 4235686</t>
  </si>
  <si>
    <t>APERTURA CASELLA POSTALE</t>
  </si>
  <si>
    <t>STAMPA BUSTE E BIGLIETTI AVORIO</t>
  </si>
  <si>
    <t>ADESIONE CONVENZIONE CONSIP NOLEGGIO FOTOCOPIATORI 22</t>
  </si>
  <si>
    <t>ODA N. 1310613</t>
  </si>
  <si>
    <t>FORNITURA CANCELLERIA</t>
  </si>
  <si>
    <t>ODA N. 4147061</t>
  </si>
  <si>
    <t>ODA N. 4092956</t>
  </si>
  <si>
    <t>ADESIONE CONVENZIONE CONSIP NOLEGGIO FOTOCOPIATORI 26</t>
  </si>
  <si>
    <t>ODA N. 3363725</t>
  </si>
  <si>
    <t>ODA N. 4099422</t>
  </si>
  <si>
    <t>ADESIONE CONVENZIONE CONSIP NOLEGGIO FOTOCOPIATORI 21</t>
  </si>
  <si>
    <t>ODA N. 614905</t>
  </si>
  <si>
    <t>ODA N. 577664</t>
  </si>
  <si>
    <t>RIPRISTINO IMPIANTO VIDEOSORVEGLIANZA</t>
  </si>
  <si>
    <t>TRATTATIVA DIRETTA N. 725402</t>
  </si>
  <si>
    <t>RIPRISTINO IMPIANTO ANTISCAVALCAMENTO</t>
  </si>
  <si>
    <t>ODA N. 4558380</t>
  </si>
  <si>
    <t>RIPRISTINO CONDIZIONATORI ARMERIA E NTP</t>
  </si>
  <si>
    <t>TRATTATIVA DIRETTA N. 653091</t>
  </si>
  <si>
    <t>INTERVENTO ASCENSORE CASERMA AGENTI</t>
  </si>
  <si>
    <t>MONITORAGGIO FUGHE DI GAS</t>
  </si>
  <si>
    <t>TRATTATIVA DIRETTA N. 598656</t>
  </si>
  <si>
    <t>INTERVENTI SU ASCENSORI MATR. 14/90-15/90</t>
  </si>
  <si>
    <t>ADESIONE CONVENZIONE CONSIP PER FORNITURA GAS DA AGOSTO 2018</t>
  </si>
  <si>
    <t>ODA N. 4338149</t>
  </si>
  <si>
    <t>MANUTENZIONE ASCENSORI ANNO 2018</t>
  </si>
  <si>
    <t>RDO N. 1758730</t>
  </si>
  <si>
    <t>LAVAGGIO BIANCHERIA DA LETTO DAL 1/5/18 AL 30/04/19</t>
  </si>
  <si>
    <t>SMALTIMENTO OLIO ESAUSTO</t>
  </si>
  <si>
    <t>RIPARAZIONE ATTREZZATURE CUCINA DETENUTI VP</t>
  </si>
  <si>
    <t>SPURGO FOSSE BIOLOGICHE</t>
  </si>
  <si>
    <t>SMALTIMENTO RIFIUTI SPECIALI</t>
  </si>
  <si>
    <t>SOSTITUZIONE POMPA FORNO CUCINA DETENUTI VP</t>
  </si>
  <si>
    <t xml:space="preserve">ADESIONE CONVENZIONE CONSIP PER FORNITURA GAS FINO A LUGLIO 2018 </t>
  </si>
  <si>
    <t>ODA N. 3627688</t>
  </si>
  <si>
    <t>CONDUZIONE E MANUTENZIONE CENTRALE TERMICA ANNO 2018</t>
  </si>
  <si>
    <t>RDO N. 1804719</t>
  </si>
  <si>
    <t>LAVAGGIO BIANCHERIA DA LETTO DAL 1/1/18 AL 30/04/18</t>
  </si>
  <si>
    <t xml:space="preserve">ADESIONE CONVENZIONE CONSIP PER FORNITURA ENERGIA ELETTRICA </t>
  </si>
  <si>
    <t>ODA N. 3378280</t>
  </si>
  <si>
    <t>ATTREZZATURE ATTIVITA' RICREATIVE DETENUTI</t>
  </si>
  <si>
    <t>ODA N. 4605396</t>
  </si>
  <si>
    <t>ODA N. 4420572</t>
  </si>
  <si>
    <t>CALCIOBALILLA DETENUTI</t>
  </si>
  <si>
    <t>ODA n. 4201917</t>
  </si>
  <si>
    <t>FORNITURA MATERIALE ELETTRICO AULE SCOLASTICHE</t>
  </si>
  <si>
    <t>ODA N. 4637640</t>
  </si>
  <si>
    <t>ACQUISTO LIM SCUOLA</t>
  </si>
  <si>
    <t>ODA N. 4627932</t>
  </si>
  <si>
    <t>INTERV.VARI ATTREZZATURE CUCINA DETENUTI VP-19/12/2018</t>
  </si>
  <si>
    <t>TRATTATIVA DIRETTA N. 757974</t>
  </si>
  <si>
    <t>SOSTITUZIONE PORTA ESTERNA FORNO CUC.DET VP</t>
  </si>
  <si>
    <t>TRATTATIVA DIRETTA N. 697157</t>
  </si>
  <si>
    <t>MATERIALE IGIENICO SANITARIO MAG.DET.</t>
  </si>
  <si>
    <t>ODA N. 4587532</t>
  </si>
  <si>
    <t>SERVIZIO DERATTIZZAZIONE</t>
  </si>
  <si>
    <t>RDO N. 2015939</t>
  </si>
  <si>
    <t>MATERIALE IGIENICO SANITARIO CUCINA  E MAG DET</t>
  </si>
  <si>
    <t>ODA N. 4531925</t>
  </si>
  <si>
    <t>ODA N. 4405025</t>
  </si>
  <si>
    <t>MATERIALE IGIENICO SANITARIO CUCINA DETENUTI VP</t>
  </si>
  <si>
    <t>ODA N. 4410948</t>
  </si>
  <si>
    <t>MATERIALE IGIENICO SANITARIO MAGAZZINO DETENUTI</t>
  </si>
  <si>
    <t>ODA N. 4476539</t>
  </si>
  <si>
    <t>MATERIALI BARBIERI DETENUTI</t>
  </si>
  <si>
    <t>ODA N. 4446438</t>
  </si>
  <si>
    <t>TAGLIACAPELLI DETENUTI</t>
  </si>
  <si>
    <t>ODA N. 4218295</t>
  </si>
  <si>
    <t>ODA N. 4286338</t>
  </si>
  <si>
    <t>INTERV. SU CELLA FRIGO CUCINA DET NP</t>
  </si>
  <si>
    <t>INTERV. SU CELLA CONGELATORE CUCINA DET VP</t>
  </si>
  <si>
    <t>MATERIALE IGIENICO SANITARIO CUCINA DETENUTI NP</t>
  </si>
  <si>
    <t>ODA N. 4255434</t>
  </si>
  <si>
    <t>RICAMBIO PELAPATATE CUCINA DET.</t>
  </si>
  <si>
    <t>DETERGENTI CUCINA DETENUTI</t>
  </si>
  <si>
    <t>ODA N. 4192652</t>
  </si>
  <si>
    <t>MATERIALE IGIENICO SANITARIO CUCINA DET. V.P.</t>
  </si>
  <si>
    <t>ODA N. 4156280</t>
  </si>
  <si>
    <t>ODA N. 4099561</t>
  </si>
  <si>
    <t>FORNITURA TONER E BUSTE DNA</t>
  </si>
  <si>
    <t>ODA N. 4640147</t>
  </si>
  <si>
    <t>FORNITURA CARTA STAMPANTE DNA</t>
  </si>
  <si>
    <t>ODA N. 4564372</t>
  </si>
  <si>
    <t>FORNITURA ETICHETTE E TONER DNA</t>
  </si>
  <si>
    <t>ODA N. 4447193</t>
  </si>
  <si>
    <t>FORNITURA TONER STAMPANTE DNA</t>
  </si>
  <si>
    <t>ODA N. 4318169</t>
  </si>
  <si>
    <t>FORNITURA FOTOCONDUTTORE PER STAMPANTE DNA</t>
  </si>
  <si>
    <t>ODA N. 4155461</t>
  </si>
  <si>
    <t>ODA N. 4097233</t>
  </si>
  <si>
    <t>RIPARAZIONE TELECAMERE ROP</t>
  </si>
  <si>
    <t>TRATTATIVA DIRETTA N. 624508</t>
  </si>
  <si>
    <t>INTERVENTI VARI CENTRALINO</t>
  </si>
  <si>
    <t>MANUTENZIONE STRAORDINARIA CENTRALE TERMICA E IDRICA</t>
  </si>
  <si>
    <t>TRATTATIVA DIRETTA N. 666813</t>
  </si>
  <si>
    <t>FORNITURA MATERIALE IDRAULICO</t>
  </si>
  <si>
    <t>ODA N. 4589646</t>
  </si>
  <si>
    <t>ODA N. 4496422</t>
  </si>
  <si>
    <t>ODA N. 4531517</t>
  </si>
  <si>
    <t>FORNITURA MATERIALE EDILE ALLOGGI DEMANIALI</t>
  </si>
  <si>
    <t>ODA N. 4452694</t>
  </si>
  <si>
    <t>RIPARAZIONE TELECAMERE PARCHEGGIO</t>
  </si>
  <si>
    <t>ODA N. 4370479</t>
  </si>
  <si>
    <t>RINNOVO CPI</t>
  </si>
  <si>
    <t>INTERV. SU CALDAIA ALLOGGIO DEMANIALE 63/B</t>
  </si>
  <si>
    <t>FORNITURA ELETTROVALVOLE DOCCE N.P.</t>
  </si>
  <si>
    <t>ODA N. 4427584</t>
  </si>
  <si>
    <t>INTERVENTO AREA ESTERNA PER SOSTITUZIONE LAMPIONI</t>
  </si>
  <si>
    <t>ODA N. 4216516</t>
  </si>
  <si>
    <t>SERRATURE E CHIAVI CASERMA AGENTI</t>
  </si>
  <si>
    <t>ODA N. 4453704</t>
  </si>
  <si>
    <t>FORNITURA MATERIALEEDILE DIREZIONE</t>
  </si>
  <si>
    <t>ODA N. 4353655</t>
  </si>
  <si>
    <t>FORNITURA MATERIALE IDRAULICO CASERMA AGENTI</t>
  </si>
  <si>
    <t>ODA N. 4258358</t>
  </si>
  <si>
    <t>SOSTITUZIONE SCHEDA CENTRALINO ISTITUTO</t>
  </si>
  <si>
    <t>INTERVENTO SU IMPIANTO ALLARME MURO DI CINTA</t>
  </si>
  <si>
    <t>ABBIGLIAMENTO ADDETTI MOF</t>
  </si>
  <si>
    <t>ODA N. 4329400</t>
  </si>
  <si>
    <t>FORNITURA N. 5 ESTINTORI</t>
  </si>
  <si>
    <t>ODA N. 4248913</t>
  </si>
  <si>
    <t>FORNITURA MATERIALE EDILE PER TETTI DIREZIONE</t>
  </si>
  <si>
    <t>ODA N. 4309772</t>
  </si>
  <si>
    <t>FORNITURA MATERIALE EDILE CASERMA AGENTI</t>
  </si>
  <si>
    <t>ODA N. 4255739</t>
  </si>
  <si>
    <t>FORNITURA MATERIALE DOCCE SEZ A VP</t>
  </si>
  <si>
    <t>ODA N. 4272778</t>
  </si>
  <si>
    <t>ODA N. 4200785</t>
  </si>
  <si>
    <t>RIPARAZIONE DVR PASSEGGI</t>
  </si>
  <si>
    <t>INTERVENTO IMP. CONTROL CENTER SALA REGIA</t>
  </si>
  <si>
    <t>RIPRISTINO FUNZIONAMENTO TELECAMERE MURO DI CINTA</t>
  </si>
  <si>
    <t>RIPRISTINO IMP. VIDEOSORVEGLIANZA ALDEBARAN E SIRIO</t>
  </si>
  <si>
    <t>INTERVENTO SU AUTOMATISMO CANCELLI NP</t>
  </si>
  <si>
    <t>ESECUZIONE DIVIETO DI SORVOLO</t>
  </si>
  <si>
    <t>INTERVENTO SU IMPIANTO TELEFONICO DETENUTI</t>
  </si>
  <si>
    <t>ODA N. 4232411</t>
  </si>
  <si>
    <t>FORNITURA PRESSATRICE MANUALE</t>
  </si>
  <si>
    <t>RIPARAZIONE TV COLOR SPACCIO</t>
  </si>
  <si>
    <t>ODA N. 4216601</t>
  </si>
  <si>
    <t>ODA N. 4183778</t>
  </si>
  <si>
    <t>ODA N. 4170571</t>
  </si>
  <si>
    <t>RIPRISTINO IMPIANTO ALLARME UOMO A TERRA</t>
  </si>
  <si>
    <t>RIPARAZIONE MONITOR SALA REGIA</t>
  </si>
  <si>
    <t>ODA N. 4178706</t>
  </si>
  <si>
    <t>ODA N. 4153961</t>
  </si>
  <si>
    <t>FORNITURA CEMENTO</t>
  </si>
  <si>
    <t>ODA N. 4148406</t>
  </si>
  <si>
    <t>INTERVENTO SU IMPIANTO ALLARME A CHIAVE SEZIONI DETENTIVE</t>
  </si>
  <si>
    <t>KIT FRENO AUTOMEZZO 777AD</t>
  </si>
  <si>
    <t>COLLAUDO E REVISIONE AUTOMEZZO 115AB</t>
  </si>
  <si>
    <t>COLLAUDO E REVISIONE AUTOMEZZO 492AF</t>
  </si>
  <si>
    <t>COLLAUDO E REVISIONE AUTOMEZZO 065AG</t>
  </si>
  <si>
    <t>RIPARAZIONE PNEUMATICO AUTOMEZZO 607AE</t>
  </si>
  <si>
    <t>MONTAGGIO GOMME INVERNALI AUTOMEZZI 012AD-335AE-616AE-952AF</t>
  </si>
  <si>
    <t>MATERIALE DI CONSUMO AUTOMEZZI</t>
  </si>
  <si>
    <t>TAGLIANDO E FRENI AUTOMEZZO 025AG</t>
  </si>
  <si>
    <t>SOSTITUZIONE CINTURE DI SICUREZZA AUTOMEZZO 777AD</t>
  </si>
  <si>
    <t>NUOVA LIVREA AUTOMEZZO 492AF</t>
  </si>
  <si>
    <t>RIPARAZIONE PNEUMATICO AUTOMEZZO 025AG</t>
  </si>
  <si>
    <t>SOSTITUZIONE CINTURE DI SICUREZZA AUTOMEZZO 210AF</t>
  </si>
  <si>
    <t>SOSTITUZIONE VETRO SPECCHIO AUTOMEZZO 607AE</t>
  </si>
  <si>
    <t>SOSTITUZIONE CINTURE DI SICUREZZA AUTOMEZZO 607AE</t>
  </si>
  <si>
    <t>RIFACIMENTO FRIZIONE AUTOMEZZO 115AB</t>
  </si>
  <si>
    <t>MANUTENZIONE AUTOMEZZO 115AB</t>
  </si>
  <si>
    <t>RIFACIMENTO FIANCATA AUTOMEZZO 492AF</t>
  </si>
  <si>
    <t>FORNITURA OLIO MOTORE E ANTIGELO</t>
  </si>
  <si>
    <t>FORNITURA E MONTAGGIO N. 4 PNEUMATICI AUTOMEZZO 115AB</t>
  </si>
  <si>
    <t>TAGLIANDO ORDINARIO AUTOMEZZO 952AF</t>
  </si>
  <si>
    <t>SOSTITUZIONE ASTA LIVELLO AUTOMEZZO 492AF</t>
  </si>
  <si>
    <t xml:space="preserve">SOST. BODY COMPUTER E PULEGGIA AUTOMEZZO 607AE </t>
  </si>
  <si>
    <t>FORNITURA BATTERIA AUTOMEZZO</t>
  </si>
  <si>
    <t>SOCCORSO STRADALE E SOTITUZIONE BATTERIA AUTOMEZZO 607AE</t>
  </si>
  <si>
    <t>SOSTITUZIONE N. 2 PNEUMATICI AUTOMEZZO 025AG</t>
  </si>
  <si>
    <t>FORNITURA E MONTAGGIO PNEUMATICI AUTOMEZZO 492AF</t>
  </si>
  <si>
    <t>MANODOPERA SOSTITUZIONE TURBINA AUTOMEZZO 777AD</t>
  </si>
  <si>
    <t>SOSTITUZIONE INTERRUTTORE LUCI AUTOMEZZO 777AD</t>
  </si>
  <si>
    <t>SOSTITUZIONE CERNIERA PORTA POSTERIORE AUTOMEZZO 607AE</t>
  </si>
  <si>
    <t>INTERVENTO SU AUTOMEZZO 607AE</t>
  </si>
  <si>
    <t>SOSTITUZIONE LAMPADINE AUTOMEZZO 492AF</t>
  </si>
  <si>
    <t>TAGLIANDO-FRENI E CINGHIA DI TRASMISSIONE AUTOMEZZO 210AF</t>
  </si>
  <si>
    <t>TAGLIANDO-FRENI-RIPARI MOTORE E RICARICA CLIMA AUTOMEZZO 616AE</t>
  </si>
  <si>
    <t>EQUILIBRATURA PNEUMATICI AUTOMEZZO 777AD</t>
  </si>
  <si>
    <t>INT. SU PEDALIERA E FRENO A MANO AUTOMEZZO 777AD</t>
  </si>
  <si>
    <t>RIFAC. PORTA RUOTA DI SCORTA AUTOMEZZO 607AE</t>
  </si>
  <si>
    <t>RIPARAZIONE FORATURA PNEUMATICO AUTOMEZZO 012AD</t>
  </si>
  <si>
    <t>EQUILIBRATURA PNEUMATICI AUTOMEZZO 952AF</t>
  </si>
  <si>
    <t>FORNITURA E MONTAGGIO PNEUMATICI ESTIVI AUTOMEZZO 012AD</t>
  </si>
  <si>
    <t>FORNITURA E MONTAGGIO PNEUMATICI ESTIVI AUTOMEZZO 607AE</t>
  </si>
  <si>
    <t>CAMBIO GOMME AUTOMEZZO TG 210AF</t>
  </si>
  <si>
    <t>FORNITURA E MONTAGGIO PNEUMATICI ESTIVI AUTOMEZZO 616AE</t>
  </si>
  <si>
    <t>SOSTITUZIONE PARABREZZA AUTOMEZZO 952AF</t>
  </si>
  <si>
    <t>RIPARAZIONE PARABREZZA AUTOMEZZO 777AD</t>
  </si>
  <si>
    <t>INTERVENTO SU AUTOMEZZO 065AG</t>
  </si>
  <si>
    <t>INTERVENTO SU AUTOMEZZO 335AE</t>
  </si>
  <si>
    <t>INTERVENTO SU AUTOMEZZO 191AB</t>
  </si>
  <si>
    <t>INTERVENTO SU AUTOMEZZO 777AD</t>
  </si>
  <si>
    <t>TAGLIANDO COMPLETO-FRENI- AUTOMEZZO 492AF</t>
  </si>
  <si>
    <t>FORNITURA MATERIALE PULIZIA AUTOMEZZI</t>
  </si>
  <si>
    <t>SOSTITUZIONE PARABREZZA AUTOMEZZO 607AE</t>
  </si>
  <si>
    <t>TAGLIANDO COMPLETO-FRENI-COLLAUDO AUTOMEZZO 012AD</t>
  </si>
  <si>
    <t xml:space="preserve"> SOSTITUZIONE MOTORINO DI AVVIAMENTO AUTOMEZZO 115AB </t>
  </si>
  <si>
    <t xml:space="preserve"> SOSTITUZIONE ALBERO DI TRASMISSIONE E CINGHIA AUTOMEZZO 777AD </t>
  </si>
  <si>
    <t>Spesa prevista (IVA esclusa)</t>
  </si>
  <si>
    <t>data</t>
  </si>
  <si>
    <t xml:space="preserve">Oggetto </t>
  </si>
  <si>
    <t>DIREZIONE CASA CIRCONDARIALE PIACENZA</t>
  </si>
  <si>
    <t>MANUTENZ. IMPIANTI ELETTRICI  DATA COMPLET. 31.12.2018</t>
  </si>
  <si>
    <t>23-AFFIDAMENTO IN ECONOMIA - AFFIDAMENTO DIRETTO</t>
  </si>
  <si>
    <t>SPESE TRASPORTO DETENUTI DATA COMPLET. 31.12.2018</t>
  </si>
  <si>
    <t>26-AFFIDAMENTO DIRETTO IN ADESIONE AD ACCORDO QUADRO/CONVENZIONE</t>
  </si>
  <si>
    <t>FORNITURA MATERIALE FUNZIONAMENTO UFFICI DATA COMPLET. 31.12.2018</t>
  </si>
  <si>
    <t>MOBILI ARREDI DATA COMPLET. 31.12.2018</t>
  </si>
  <si>
    <t>MANUTENZIONE MEZZI TRASPORTO DATA COMPLET. 31.12.2018</t>
  </si>
  <si>
    <t>MANUTENZIONE IMPIANTI E MACCHINARI DATA COMPLET. 31.12.2018</t>
  </si>
  <si>
    <t>08-AFFIDAMENTO IN ECONOMIA - COTTIMO FIDUCIARIO</t>
  </si>
  <si>
    <t>MANUTENZIONE FABBRICATO DATA COMPLET. 31.12.2018</t>
  </si>
  <si>
    <t>MATERIALE SPORTIVO DETENUTI DATA COMPLET. 31.12.2018</t>
  </si>
  <si>
    <t>NOLEGGIO FOTOCOPIATORI DATA COMPLET. 31.12.2018</t>
  </si>
  <si>
    <t>TASSA RIMOZIONE RIFIUTI DATA COMPLET. 31.12.2018</t>
  </si>
  <si>
    <t>SPESE FISSE FORNITURA ACQUA DATA COMPLET. 31.12.2018</t>
  </si>
  <si>
    <t>SERVIZIO BONIFICA COLOMBI DATA COMPLET. 31.12.2018</t>
  </si>
  <si>
    <t>SERVIZIO  DERATIZZAZIONE DATA COMPLET. 31.12.2018</t>
  </si>
  <si>
    <t>SPESE TELEFONIA DATA COMPLET. 31.12.2018</t>
  </si>
  <si>
    <t xml:space="preserve">CORRISPONDENZA DATA COMPLET. 31.12.2018 </t>
  </si>
  <si>
    <t>CONDUZIONE IMPIANTO CALDAIA ACQUA CALDA DATA COMPLET. 31.12.2018</t>
  </si>
  <si>
    <t>MEDICO COMPETENTE DATA COMPLET. 31.12.2018</t>
  </si>
  <si>
    <t>SERVIZIO LAVANDERIA DATA COMPLET. 31.12.2018</t>
  </si>
  <si>
    <t>FORNITURA PRODOTTI PULIZIA  DATA COMPLET. 31.12.2018</t>
  </si>
  <si>
    <t>ACQUISTO CARBURANTE MEZZI DATA COMPLET. 31.12.2018</t>
  </si>
  <si>
    <t>VISITE FISCALI DATA COMPLET. 31.12.2018</t>
  </si>
  <si>
    <t>SPESE FISSE GAS DATA COMPLET. 31.12.2018</t>
  </si>
  <si>
    <t>PULIZIE FOSSE BIOLOGICHE DATA COMPLET. 31.12.2018</t>
  </si>
  <si>
    <t>SPESE FISSE ENERGIA ELETTRICA DATA COMPLET. 31.12.2018</t>
  </si>
  <si>
    <t>FORNITURA MATERIALE UFFICI DATA COMPLET. 31.12.2018</t>
  </si>
  <si>
    <t>MANUTENZIONE IMPIANTI   DATA COMPLET. 31.12.2018</t>
  </si>
  <si>
    <t>Direzione Casa Circondariale di Ravenna</t>
  </si>
  <si>
    <t>data di aggiornamento __31/12/2018___</t>
  </si>
  <si>
    <r>
      <t>data</t>
    </r>
    <r>
      <rPr>
        <b/>
        <sz val="11"/>
        <color rgb="FF1A1A21"/>
        <rFont val="Arial"/>
        <family val="2"/>
        <charset val="1"/>
      </rPr>
      <t xml:space="preserve"> di aggiornamento 31/12/2018</t>
    </r>
  </si>
</sst>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8" formatCode="&quot;€&quot;\ #,##0.00;[Red]\-&quot;€&quot;\ #,##0.00"/>
    <numFmt numFmtId="44" formatCode="_-&quot;€&quot;\ * #,##0.00_-;\-&quot;€&quot;\ * #,##0.00_-;_-&quot;€&quot;\ * &quot;-&quot;??_-;_-@_-"/>
    <numFmt numFmtId="43" formatCode="_-* #,##0.00_-;\-* #,##0.00_-;_-* &quot;-&quot;??_-;_-@_-"/>
    <numFmt numFmtId="164" formatCode="&quot;€&quot;\ #,##0.00"/>
    <numFmt numFmtId="165" formatCode="_-[$€-2]\ * #,##0.00_-;\-[$€-2]\ * #,##0.00_-;_-[$€-2]\ * &quot;-&quot;??_-"/>
    <numFmt numFmtId="166" formatCode="yyyy\-mm\-dd"/>
  </numFmts>
  <fonts count="56" x14ac:knownFonts="1">
    <font>
      <sz val="11"/>
      <color theme="1"/>
      <name val="Calibri"/>
      <family val="2"/>
      <scheme val="minor"/>
    </font>
    <font>
      <b/>
      <sz val="11"/>
      <color theme="1"/>
      <name val="Calibri"/>
      <family val="2"/>
      <scheme val="minor"/>
    </font>
    <font>
      <sz val="22"/>
      <color theme="1"/>
      <name val="Times New Roman"/>
      <family val="1"/>
    </font>
    <font>
      <sz val="18"/>
      <color theme="1"/>
      <name val="Calibri"/>
      <family val="2"/>
      <scheme val="minor"/>
    </font>
    <font>
      <sz val="18"/>
      <color theme="1"/>
      <name val="Times New Roman"/>
      <family val="1"/>
    </font>
    <font>
      <sz val="16"/>
      <color theme="1"/>
      <name val="Calibri"/>
      <family val="2"/>
      <scheme val="minor"/>
    </font>
    <font>
      <b/>
      <sz val="14"/>
      <color theme="1"/>
      <name val="Calibri"/>
      <family val="2"/>
      <scheme val="minor"/>
    </font>
    <font>
      <sz val="11"/>
      <color theme="1"/>
      <name val="Calibri"/>
      <family val="2"/>
      <scheme val="minor"/>
    </font>
    <font>
      <sz val="9"/>
      <color indexed="8"/>
      <name val="Century Gothic"/>
      <family val="2"/>
    </font>
    <font>
      <sz val="9"/>
      <name val="Century Gothic"/>
      <family val="2"/>
    </font>
    <font>
      <sz val="12"/>
      <name val="Arial"/>
      <family val="2"/>
    </font>
    <font>
      <sz val="12"/>
      <color indexed="8"/>
      <name val="Arial"/>
      <family val="2"/>
    </font>
    <font>
      <b/>
      <sz val="11"/>
      <color indexed="8"/>
      <name val="Calibri"/>
      <family val="2"/>
    </font>
    <font>
      <sz val="18"/>
      <color indexed="8"/>
      <name val="Calibri"/>
      <family val="2"/>
    </font>
    <font>
      <b/>
      <sz val="14"/>
      <color indexed="8"/>
      <name val="Calibri"/>
      <family val="2"/>
    </font>
    <font>
      <sz val="16"/>
      <color indexed="8"/>
      <name val="Calibri"/>
      <family val="2"/>
    </font>
    <font>
      <sz val="18"/>
      <color indexed="8"/>
      <name val="Times New Roman"/>
      <family val="1"/>
    </font>
    <font>
      <sz val="22"/>
      <color indexed="8"/>
      <name val="Times New Roman"/>
      <family val="1"/>
    </font>
    <font>
      <sz val="11"/>
      <color indexed="8"/>
      <name val="Calibri"/>
      <family val="2"/>
      <scheme val="minor"/>
    </font>
    <font>
      <sz val="11"/>
      <name val="Calibri"/>
      <family val="2"/>
      <scheme val="minor"/>
    </font>
    <font>
      <sz val="11"/>
      <color theme="1"/>
      <name val="Times New Roman"/>
      <family val="1"/>
    </font>
    <font>
      <sz val="9"/>
      <color indexed="8"/>
      <name val="Times New Roman"/>
      <family val="1"/>
    </font>
    <font>
      <sz val="9"/>
      <name val="Times New Roman"/>
      <family val="1"/>
    </font>
    <font>
      <sz val="11"/>
      <color indexed="8"/>
      <name val="Times New Roman"/>
      <family val="1"/>
    </font>
    <font>
      <b/>
      <sz val="11"/>
      <color indexed="8"/>
      <name val="Times New Roman"/>
      <family val="1"/>
    </font>
    <font>
      <sz val="11"/>
      <name val="Times New Roman"/>
      <family val="1"/>
    </font>
    <font>
      <b/>
      <sz val="11"/>
      <name val="Times New Roman"/>
      <family val="1"/>
    </font>
    <font>
      <sz val="10"/>
      <name val="Arial"/>
      <family val="2"/>
    </font>
    <font>
      <sz val="11"/>
      <color theme="1"/>
      <name val="Arial"/>
      <family val="2"/>
    </font>
    <font>
      <sz val="9"/>
      <name val="Arial"/>
      <family val="2"/>
    </font>
    <font>
      <b/>
      <sz val="9"/>
      <color indexed="8"/>
      <name val="Arial"/>
      <family val="2"/>
    </font>
    <font>
      <sz val="9"/>
      <color indexed="8"/>
      <name val="Arial"/>
      <family val="2"/>
    </font>
    <font>
      <sz val="9"/>
      <color indexed="10"/>
      <name val="Arial"/>
      <family val="2"/>
    </font>
    <font>
      <sz val="9"/>
      <color theme="1"/>
      <name val="Arial"/>
      <family val="2"/>
    </font>
    <font>
      <b/>
      <sz val="11"/>
      <color indexed="8"/>
      <name val="Arial"/>
      <family val="2"/>
    </font>
    <font>
      <b/>
      <sz val="8"/>
      <name val="Arial"/>
      <family val="2"/>
    </font>
    <font>
      <b/>
      <sz val="11"/>
      <name val="Arial"/>
      <family val="2"/>
    </font>
    <font>
      <sz val="12"/>
      <name val="Garamond"/>
      <family val="1"/>
    </font>
    <font>
      <sz val="16"/>
      <name val="Garamond"/>
      <family val="1"/>
    </font>
    <font>
      <sz val="10"/>
      <color rgb="FF000000"/>
      <name val="Times New Roman"/>
      <charset val="204"/>
    </font>
    <font>
      <b/>
      <sz val="10"/>
      <color rgb="FF000000"/>
      <name val="Times New Roman"/>
      <charset val="204"/>
    </font>
    <font>
      <b/>
      <sz val="11"/>
      <name val="Times New Roman"/>
      <charset val="1"/>
    </font>
    <font>
      <sz val="16"/>
      <color rgb="FF1A1A21"/>
      <name val="Arial"/>
      <family val="2"/>
      <charset val="1"/>
    </font>
    <font>
      <b/>
      <sz val="11"/>
      <color rgb="FF1A1A21"/>
      <name val="Times New Roman"/>
      <family val="1"/>
      <charset val="1"/>
    </font>
    <font>
      <b/>
      <sz val="11"/>
      <color rgb="FF1A1A21"/>
      <name val="Arial"/>
      <family val="2"/>
      <charset val="1"/>
    </font>
    <font>
      <sz val="15"/>
      <color rgb="FF1A1A21"/>
      <name val="Times New Roman"/>
      <family val="1"/>
      <charset val="1"/>
    </font>
    <font>
      <sz val="14"/>
      <color rgb="FF1A1A21"/>
      <name val="Arial"/>
      <family val="2"/>
      <charset val="1"/>
    </font>
    <font>
      <sz val="14"/>
      <color rgb="FF1A1A21"/>
      <name val="Times New Roman"/>
      <family val="1"/>
      <charset val="1"/>
    </font>
    <font>
      <sz val="15"/>
      <color rgb="FF3D3D3D"/>
      <name val="Times New Roman"/>
      <family val="1"/>
      <charset val="1"/>
    </font>
    <font>
      <sz val="13"/>
      <name val="Arial"/>
      <charset val="1"/>
    </font>
    <font>
      <sz val="12"/>
      <color rgb="FF1A1A21"/>
      <name val="Arial"/>
      <family val="2"/>
      <charset val="1"/>
    </font>
    <font>
      <b/>
      <sz val="12"/>
      <color rgb="FF1A1A21"/>
      <name val="Arial"/>
      <family val="2"/>
      <charset val="1"/>
    </font>
    <font>
      <sz val="18"/>
      <color rgb="FF1A1A21"/>
      <name val="Times New Roman"/>
      <family val="1"/>
      <charset val="1"/>
    </font>
    <font>
      <sz val="21"/>
      <color rgb="FF1A1A21"/>
      <name val="Times New Roman"/>
      <family val="1"/>
      <charset val="1"/>
    </font>
    <font>
      <sz val="9"/>
      <color theme="1"/>
      <name val="Calibri"/>
      <family val="2"/>
      <scheme val="minor"/>
    </font>
    <font>
      <sz val="9"/>
      <name val="Calibri"/>
      <family val="2"/>
      <scheme val="minor"/>
    </font>
  </fonts>
  <fills count="3">
    <fill>
      <patternFill patternType="none"/>
    </fill>
    <fill>
      <patternFill patternType="gray125"/>
    </fill>
    <fill>
      <patternFill patternType="solid">
        <fgColor theme="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hair">
        <color indexed="64"/>
      </top>
      <bottom style="hair">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right style="thin">
        <color indexed="64"/>
      </right>
      <top/>
      <bottom style="hair">
        <color indexed="64"/>
      </bottom>
      <diagonal/>
    </border>
    <border>
      <left/>
      <right/>
      <top/>
      <bottom style="hair">
        <color indexed="64"/>
      </bottom>
      <diagonal/>
    </border>
    <border>
      <left style="thin">
        <color indexed="64"/>
      </left>
      <right/>
      <top/>
      <bottom style="hair">
        <color indexed="64"/>
      </bottom>
      <diagonal/>
    </border>
    <border>
      <left style="hair">
        <color auto="1"/>
      </left>
      <right style="hair">
        <color auto="1"/>
      </right>
      <top style="hair">
        <color auto="1"/>
      </top>
      <bottom style="hair">
        <color auto="1"/>
      </bottom>
      <diagonal/>
    </border>
  </borders>
  <cellStyleXfs count="6">
    <xf numFmtId="0" fontId="0" fillId="0" borderId="0"/>
    <xf numFmtId="43" fontId="7" fillId="0" borderId="0" applyFont="0" applyFill="0" applyBorder="0" applyAlignment="0" applyProtection="0"/>
    <xf numFmtId="44" fontId="7" fillId="0" borderId="0" applyFont="0" applyFill="0" applyBorder="0" applyAlignment="0" applyProtection="0"/>
    <xf numFmtId="165" fontId="27" fillId="0" borderId="0" applyFont="0" applyFill="0" applyBorder="0" applyAlignment="0" applyProtection="0"/>
    <xf numFmtId="0" fontId="39" fillId="0" borderId="0"/>
    <xf numFmtId="43" fontId="27" fillId="0" borderId="0" applyFont="0" applyFill="0" applyBorder="0" applyAlignment="0" applyProtection="0"/>
  </cellStyleXfs>
  <cellXfs count="218">
    <xf numFmtId="0" fontId="0" fillId="0" borderId="0" xfId="0"/>
    <xf numFmtId="0" fontId="1" fillId="0" borderId="1" xfId="0" applyFont="1" applyBorder="1" applyAlignment="1">
      <alignment horizontal="center" vertical="center"/>
    </xf>
    <xf numFmtId="0" fontId="0" fillId="0" borderId="1" xfId="0" applyBorder="1" applyAlignment="1">
      <alignment horizontal="center" vertical="center" wrapText="1"/>
    </xf>
    <xf numFmtId="49" fontId="9" fillId="0" borderId="1" xfId="0" applyNumberFormat="1" applyFont="1" applyBorder="1" applyAlignment="1" applyProtection="1">
      <alignment horizontal="left" vertical="center" wrapText="1"/>
      <protection locked="0"/>
    </xf>
    <xf numFmtId="43" fontId="8" fillId="0" borderId="1" xfId="1" applyFont="1" applyBorder="1" applyAlignment="1" applyProtection="1">
      <alignment horizontal="center" vertical="center" wrapText="1"/>
      <protection locked="0"/>
    </xf>
    <xf numFmtId="0" fontId="0" fillId="0" borderId="1" xfId="0" applyBorder="1" applyAlignment="1">
      <alignment horizontal="left" vertical="center" wrapText="1"/>
    </xf>
    <xf numFmtId="44" fontId="10" fillId="0" borderId="1" xfId="0" applyNumberFormat="1" applyFont="1" applyBorder="1" applyAlignment="1">
      <alignment horizontal="center" vertical="center" wrapText="1"/>
    </xf>
    <xf numFmtId="0" fontId="10" fillId="0" borderId="1" xfId="0" applyFont="1" applyFill="1" applyBorder="1" applyAlignment="1">
      <alignment horizontal="center" vertical="center" wrapText="1"/>
    </xf>
    <xf numFmtId="49" fontId="11" fillId="0" borderId="1" xfId="0" applyNumberFormat="1" applyFont="1" applyBorder="1" applyAlignment="1" applyProtection="1">
      <alignment horizontal="center" vertical="center" wrapText="1"/>
      <protection locked="0"/>
    </xf>
    <xf numFmtId="44" fontId="10" fillId="0" borderId="1" xfId="0" applyNumberFormat="1" applyFont="1" applyFill="1" applyBorder="1" applyAlignment="1">
      <alignment horizontal="center" vertical="center" wrapText="1"/>
    </xf>
    <xf numFmtId="0" fontId="12" fillId="0" borderId="1" xfId="0" applyFont="1" applyBorder="1" applyAlignment="1">
      <alignment horizontal="center" vertical="center"/>
    </xf>
    <xf numFmtId="0" fontId="0" fillId="0" borderId="0" xfId="0" applyAlignment="1">
      <alignment wrapText="1"/>
    </xf>
    <xf numFmtId="0" fontId="0" fillId="0" borderId="0" xfId="0" applyAlignment="1">
      <alignment horizontal="left" vertical="top"/>
    </xf>
    <xf numFmtId="4" fontId="0" fillId="0" borderId="1" xfId="0" applyNumberFormat="1" applyFont="1" applyBorder="1" applyAlignment="1">
      <alignment horizontal="center" vertical="center"/>
    </xf>
    <xf numFmtId="0" fontId="0" fillId="0" borderId="1" xfId="0" applyFont="1" applyBorder="1" applyAlignment="1">
      <alignment horizontal="center" vertical="center" wrapText="1"/>
    </xf>
    <xf numFmtId="0" fontId="0" fillId="0" borderId="1" xfId="0" applyFont="1" applyBorder="1" applyAlignment="1">
      <alignment horizontal="left" vertical="top"/>
    </xf>
    <xf numFmtId="4" fontId="0" fillId="2" borderId="1" xfId="0" applyNumberFormat="1" applyFont="1" applyFill="1" applyBorder="1" applyAlignment="1">
      <alignment horizontal="center" vertical="center"/>
    </xf>
    <xf numFmtId="0" fontId="0" fillId="2" borderId="1" xfId="0" applyFont="1" applyFill="1" applyBorder="1" applyAlignment="1">
      <alignment horizontal="center" vertical="center" wrapText="1"/>
    </xf>
    <xf numFmtId="4" fontId="0" fillId="0" borderId="0" xfId="0" applyNumberFormat="1" applyFont="1" applyAlignment="1">
      <alignment horizontal="center"/>
    </xf>
    <xf numFmtId="4" fontId="18" fillId="0" borderId="1" xfId="0" applyNumberFormat="1" applyFont="1" applyBorder="1" applyAlignment="1" applyProtection="1">
      <alignment horizontal="center" vertical="center" wrapText="1"/>
      <protection locked="0"/>
    </xf>
    <xf numFmtId="0" fontId="19" fillId="0" borderId="1" xfId="0" applyFont="1" applyBorder="1" applyAlignment="1">
      <alignment horizontal="center" vertical="center" wrapText="1"/>
    </xf>
    <xf numFmtId="0" fontId="0" fillId="0" borderId="1" xfId="0" applyFont="1" applyFill="1" applyBorder="1" applyAlignment="1">
      <alignment horizontal="left" vertical="top"/>
    </xf>
    <xf numFmtId="4" fontId="0" fillId="0" borderId="0" xfId="0" applyNumberFormat="1"/>
    <xf numFmtId="4" fontId="0" fillId="0" borderId="1" xfId="0" applyNumberFormat="1" applyFont="1" applyBorder="1" applyAlignment="1">
      <alignment horizontal="center"/>
    </xf>
    <xf numFmtId="0" fontId="0" fillId="0" borderId="1" xfId="0" applyFont="1" applyBorder="1" applyAlignment="1">
      <alignment horizontal="center" wrapText="1"/>
    </xf>
    <xf numFmtId="14" fontId="0" fillId="0" borderId="1" xfId="0" applyNumberFormat="1" applyFont="1" applyBorder="1" applyAlignment="1">
      <alignment horizont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top"/>
    </xf>
    <xf numFmtId="0" fontId="20" fillId="0" borderId="0" xfId="0" applyFont="1"/>
    <xf numFmtId="164" fontId="21" fillId="0" borderId="1" xfId="0" applyNumberFormat="1" applyFont="1" applyBorder="1" applyAlignment="1" applyProtection="1">
      <alignment horizontal="center" vertical="center" wrapText="1"/>
      <protection locked="0"/>
    </xf>
    <xf numFmtId="0" fontId="20" fillId="0" borderId="1" xfId="0" applyFont="1" applyBorder="1" applyAlignment="1">
      <alignment horizontal="center" wrapText="1"/>
    </xf>
    <xf numFmtId="49" fontId="22" fillId="0" borderId="0" xfId="0" applyNumberFormat="1" applyFont="1" applyAlignment="1" applyProtection="1">
      <alignment horizontal="left" vertical="center" wrapText="1"/>
      <protection locked="0"/>
    </xf>
    <xf numFmtId="49" fontId="23" fillId="0" borderId="1" xfId="0" applyNumberFormat="1" applyFont="1" applyBorder="1" applyAlignment="1">
      <alignment horizontal="center" vertical="center" wrapText="1"/>
    </xf>
    <xf numFmtId="0" fontId="22" fillId="0" borderId="0" xfId="0" applyFont="1"/>
    <xf numFmtId="164" fontId="20" fillId="0" borderId="1" xfId="0" applyNumberFormat="1" applyFont="1" applyBorder="1" applyAlignment="1">
      <alignment horizontal="center"/>
    </xf>
    <xf numFmtId="0" fontId="20" fillId="0" borderId="1" xfId="0" applyFont="1" applyBorder="1"/>
    <xf numFmtId="0" fontId="22" fillId="0" borderId="0" xfId="0" applyFont="1" applyAlignment="1">
      <alignment wrapText="1"/>
    </xf>
    <xf numFmtId="0" fontId="22" fillId="0" borderId="1" xfId="0" applyFont="1" applyBorder="1"/>
    <xf numFmtId="0" fontId="22" fillId="0" borderId="1" xfId="0" applyFont="1" applyBorder="1" applyAlignment="1">
      <alignment wrapText="1"/>
    </xf>
    <xf numFmtId="164" fontId="23" fillId="0" borderId="9" xfId="0" applyNumberFormat="1" applyFont="1" applyBorder="1" applyAlignment="1" applyProtection="1">
      <alignment horizontal="center" vertical="center" wrapText="1"/>
      <protection locked="0"/>
    </xf>
    <xf numFmtId="164" fontId="23" fillId="0" borderId="1" xfId="0" applyNumberFormat="1" applyFont="1" applyBorder="1" applyAlignment="1" applyProtection="1">
      <alignment horizontal="center" vertical="center" wrapText="1"/>
      <protection locked="0"/>
    </xf>
    <xf numFmtId="49" fontId="23" fillId="0" borderId="1" xfId="0" applyNumberFormat="1" applyFont="1" applyBorder="1" applyAlignment="1" applyProtection="1">
      <alignment horizontal="center" vertical="center" wrapText="1"/>
      <protection locked="0"/>
    </xf>
    <xf numFmtId="164" fontId="23" fillId="0" borderId="1" xfId="0" applyNumberFormat="1" applyFont="1" applyFill="1" applyBorder="1" applyAlignment="1" applyProtection="1">
      <alignment horizontal="center" vertical="center" wrapText="1"/>
      <protection locked="0"/>
    </xf>
    <xf numFmtId="164" fontId="20" fillId="0" borderId="1" xfId="0" applyNumberFormat="1" applyFont="1" applyBorder="1" applyAlignment="1">
      <alignment horizontal="center" wrapText="1"/>
    </xf>
    <xf numFmtId="164" fontId="23" fillId="0" borderId="1" xfId="0" applyNumberFormat="1" applyFont="1" applyBorder="1" applyAlignment="1">
      <alignment horizontal="center" vertical="center" wrapText="1"/>
    </xf>
    <xf numFmtId="0" fontId="24" fillId="0" borderId="9" xfId="0" applyFont="1" applyBorder="1" applyAlignment="1">
      <alignment horizontal="center" vertical="center" wrapText="1"/>
    </xf>
    <xf numFmtId="49" fontId="24" fillId="0" borderId="9" xfId="0" applyNumberFormat="1" applyFont="1" applyBorder="1" applyAlignment="1">
      <alignment horizontal="center" vertical="center" wrapText="1"/>
    </xf>
    <xf numFmtId="164" fontId="0" fillId="0" borderId="1" xfId="0" applyNumberFormat="1" applyBorder="1" applyAlignment="1">
      <alignment horizontal="center" vertical="center" wrapText="1"/>
    </xf>
    <xf numFmtId="44" fontId="27" fillId="0" borderId="1" xfId="2" applyFont="1" applyFill="1" applyBorder="1" applyAlignment="1" applyProtection="1">
      <alignment vertical="center"/>
      <protection locked="0"/>
    </xf>
    <xf numFmtId="49" fontId="27" fillId="0" borderId="1" xfId="0" applyNumberFormat="1" applyFont="1" applyFill="1" applyBorder="1" applyAlignment="1" applyProtection="1">
      <alignment vertical="center"/>
    </xf>
    <xf numFmtId="0" fontId="27" fillId="0" borderId="1" xfId="0" applyFont="1" applyFill="1" applyBorder="1" applyAlignment="1" applyProtection="1">
      <alignment vertical="center"/>
    </xf>
    <xf numFmtId="49" fontId="27" fillId="0" borderId="1" xfId="3" applyNumberFormat="1" applyFont="1" applyFill="1" applyBorder="1" applyAlignment="1" applyProtection="1">
      <alignment vertical="center"/>
      <protection locked="0"/>
    </xf>
    <xf numFmtId="49" fontId="27" fillId="0" borderId="1" xfId="3" applyNumberFormat="1" applyFont="1" applyFill="1" applyBorder="1" applyAlignment="1" applyProtection="1">
      <alignment horizontal="left" vertical="center" wrapText="1"/>
    </xf>
    <xf numFmtId="49" fontId="27" fillId="0" borderId="1" xfId="0" applyNumberFormat="1" applyFont="1" applyFill="1" applyBorder="1" applyAlignment="1" applyProtection="1">
      <alignment horizontal="left" vertical="center"/>
    </xf>
    <xf numFmtId="44" fontId="0" fillId="0" borderId="1" xfId="0" applyNumberFormat="1" applyBorder="1" applyAlignment="1">
      <alignment horizontal="center" vertical="center" wrapText="1"/>
    </xf>
    <xf numFmtId="0" fontId="0" fillId="0" borderId="0" xfId="0" applyAlignment="1">
      <alignment horizontal="center"/>
    </xf>
    <xf numFmtId="8" fontId="0" fillId="0" borderId="1" xfId="0" applyNumberFormat="1" applyFill="1" applyBorder="1" applyAlignment="1" applyProtection="1">
      <alignment horizontal="center" vertical="center"/>
      <protection locked="0"/>
    </xf>
    <xf numFmtId="0" fontId="0" fillId="0" borderId="1" xfId="0" applyBorder="1" applyAlignment="1">
      <alignment vertical="center" wrapText="1"/>
    </xf>
    <xf numFmtId="49" fontId="8" fillId="0" borderId="1" xfId="0" applyNumberFormat="1" applyFont="1" applyBorder="1" applyAlignment="1" applyProtection="1">
      <alignment horizontal="center" vertical="center" wrapText="1"/>
      <protection locked="0"/>
    </xf>
    <xf numFmtId="43" fontId="0" fillId="0" borderId="1" xfId="1" applyNumberFormat="1" applyFont="1" applyBorder="1"/>
    <xf numFmtId="0" fontId="0" fillId="0" borderId="1" xfId="0" applyBorder="1" applyAlignment="1">
      <alignment wrapText="1"/>
    </xf>
    <xf numFmtId="0" fontId="0" fillId="0" borderId="1" xfId="0" applyBorder="1" applyAlignment="1">
      <alignment horizontal="left" wrapText="1"/>
    </xf>
    <xf numFmtId="0" fontId="0" fillId="0" borderId="1" xfId="0" applyBorder="1" applyAlignment="1">
      <alignment horizontal="center"/>
    </xf>
    <xf numFmtId="43" fontId="0" fillId="0" borderId="1" xfId="1" applyNumberFormat="1" applyFont="1" applyBorder="1" applyAlignment="1">
      <alignment horizontal="center" vertical="center" wrapText="1"/>
    </xf>
    <xf numFmtId="43" fontId="0" fillId="0" borderId="16" xfId="1" applyFont="1" applyBorder="1" applyAlignment="1">
      <alignment vertical="center"/>
    </xf>
    <xf numFmtId="43" fontId="0" fillId="0" borderId="1" xfId="1" applyFont="1" applyBorder="1" applyAlignment="1">
      <alignment horizontal="center" vertical="center" wrapText="1"/>
    </xf>
    <xf numFmtId="44" fontId="0" fillId="0" borderId="1" xfId="2" applyFont="1" applyBorder="1" applyAlignment="1">
      <alignment horizontal="center" vertical="center" wrapText="1"/>
    </xf>
    <xf numFmtId="0" fontId="28" fillId="0" borderId="0" xfId="0" applyFont="1"/>
    <xf numFmtId="0" fontId="29" fillId="0" borderId="0" xfId="0" applyFont="1" applyAlignment="1">
      <alignment horizontal="center" vertical="center"/>
    </xf>
    <xf numFmtId="49" fontId="29" fillId="0" borderId="0" xfId="0" applyNumberFormat="1" applyFont="1" applyAlignment="1">
      <alignment horizontal="center" vertical="center"/>
    </xf>
    <xf numFmtId="0" fontId="30" fillId="0" borderId="0" xfId="0" applyFont="1" applyAlignment="1">
      <alignment horizontal="center" vertical="center" wrapText="1"/>
    </xf>
    <xf numFmtId="49" fontId="30" fillId="0" borderId="0" xfId="0" applyNumberFormat="1" applyFont="1" applyAlignment="1">
      <alignment horizontal="center" vertical="center" wrapText="1"/>
    </xf>
    <xf numFmtId="164" fontId="31" fillId="0" borderId="0" xfId="0" applyNumberFormat="1" applyFont="1" applyAlignment="1" applyProtection="1">
      <alignment horizontal="center" vertical="center" wrapText="1"/>
      <protection locked="0"/>
    </xf>
    <xf numFmtId="166" fontId="31" fillId="0" borderId="0" xfId="0" applyNumberFormat="1" applyFont="1" applyAlignment="1" applyProtection="1">
      <alignment horizontal="center" vertical="center" wrapText="1"/>
      <protection locked="0"/>
    </xf>
    <xf numFmtId="49" fontId="29" fillId="0" borderId="0" xfId="0" applyNumberFormat="1" applyFont="1" applyAlignment="1" applyProtection="1">
      <alignment horizontal="center" vertical="center" wrapText="1"/>
      <protection locked="0"/>
    </xf>
    <xf numFmtId="49" fontId="31" fillId="0" borderId="0" xfId="0" applyNumberFormat="1" applyFont="1" applyAlignment="1" applyProtection="1">
      <alignment horizontal="center" vertical="center" wrapText="1"/>
      <protection locked="0"/>
    </xf>
    <xf numFmtId="0" fontId="32" fillId="0" borderId="0" xfId="0" applyFont="1" applyAlignment="1" applyProtection="1">
      <alignment horizontal="center" vertical="center" wrapText="1"/>
      <protection locked="0"/>
    </xf>
    <xf numFmtId="164" fontId="31" fillId="0" borderId="16" xfId="0" applyNumberFormat="1" applyFont="1" applyBorder="1" applyAlignment="1" applyProtection="1">
      <alignment horizontal="center" vertical="center" wrapText="1"/>
      <protection locked="0"/>
    </xf>
    <xf numFmtId="166" fontId="31" fillId="0" borderId="16" xfId="0" applyNumberFormat="1" applyFont="1" applyBorder="1" applyAlignment="1" applyProtection="1">
      <alignment horizontal="center" vertical="center" wrapText="1"/>
      <protection locked="0"/>
    </xf>
    <xf numFmtId="49" fontId="29" fillId="0" borderId="16" xfId="0" applyNumberFormat="1" applyFont="1" applyBorder="1" applyAlignment="1" applyProtection="1">
      <alignment horizontal="center" vertical="center" wrapText="1"/>
      <protection locked="0"/>
    </xf>
    <xf numFmtId="49" fontId="31" fillId="0" borderId="16" xfId="0" applyNumberFormat="1" applyFont="1" applyBorder="1" applyAlignment="1" applyProtection="1">
      <alignment horizontal="center" vertical="center" wrapText="1"/>
      <protection locked="0"/>
    </xf>
    <xf numFmtId="164" fontId="33" fillId="0" borderId="16" xfId="0" applyNumberFormat="1" applyFont="1" applyBorder="1" applyAlignment="1" applyProtection="1">
      <alignment horizontal="center" vertical="center" wrapText="1"/>
      <protection locked="0"/>
    </xf>
    <xf numFmtId="0" fontId="34" fillId="0" borderId="18" xfId="0" applyFont="1" applyBorder="1" applyAlignment="1">
      <alignment horizontal="center" vertical="center" wrapText="1"/>
    </xf>
    <xf numFmtId="49" fontId="34" fillId="0" borderId="18" xfId="0" applyNumberFormat="1" applyFont="1" applyBorder="1" applyAlignment="1">
      <alignment horizontal="center" vertical="center" wrapText="1"/>
    </xf>
    <xf numFmtId="0" fontId="39" fillId="0" borderId="0" xfId="4"/>
    <xf numFmtId="4" fontId="39" fillId="0" borderId="1" xfId="4" applyNumberFormat="1" applyBorder="1"/>
    <xf numFmtId="0" fontId="39" fillId="0" borderId="1" xfId="4" applyBorder="1"/>
    <xf numFmtId="40" fontId="39" fillId="0" borderId="1" xfId="4" applyNumberFormat="1" applyBorder="1"/>
    <xf numFmtId="0" fontId="40" fillId="0" borderId="1" xfId="4" applyFont="1" applyBorder="1" applyAlignment="1">
      <alignment horizontal="center" vertical="center"/>
    </xf>
    <xf numFmtId="0" fontId="41" fillId="0" borderId="1" xfId="4" applyFont="1" applyBorder="1" applyAlignment="1">
      <alignment horizontal="center" vertical="center"/>
    </xf>
    <xf numFmtId="0" fontId="49" fillId="0" borderId="0" xfId="4" applyFont="1" applyBorder="1" applyAlignment="1">
      <alignment horizontal="center" vertical="center"/>
    </xf>
    <xf numFmtId="4" fontId="54" fillId="0" borderId="1" xfId="0" applyNumberFormat="1" applyFont="1" applyBorder="1"/>
    <xf numFmtId="14" fontId="55" fillId="0" borderId="1" xfId="1" applyNumberFormat="1" applyFont="1" applyFill="1" applyBorder="1" applyAlignment="1">
      <alignment vertical="center"/>
    </xf>
    <xf numFmtId="43" fontId="55" fillId="0" borderId="1" xfId="1" applyFont="1" applyFill="1" applyBorder="1" applyAlignment="1">
      <alignment vertical="center"/>
    </xf>
    <xf numFmtId="0" fontId="55" fillId="0" borderId="1" xfId="0" applyFont="1" applyBorder="1" applyAlignment="1">
      <alignment wrapText="1"/>
    </xf>
    <xf numFmtId="14" fontId="55" fillId="0" borderId="1" xfId="1" applyNumberFormat="1" applyFont="1" applyFill="1" applyBorder="1" applyAlignment="1">
      <alignment vertical="center" wrapText="1"/>
    </xf>
    <xf numFmtId="43" fontId="55" fillId="0" borderId="1" xfId="1" applyFont="1" applyFill="1" applyBorder="1" applyAlignment="1">
      <alignment vertical="center" wrapText="1"/>
    </xf>
    <xf numFmtId="4" fontId="54" fillId="0" borderId="1" xfId="0" applyNumberFormat="1" applyFont="1" applyFill="1" applyBorder="1"/>
    <xf numFmtId="4" fontId="55" fillId="0" borderId="1" xfId="0" applyNumberFormat="1" applyFont="1" applyBorder="1"/>
    <xf numFmtId="0" fontId="55" fillId="0" borderId="1" xfId="0" applyFont="1" applyFill="1" applyBorder="1" applyAlignment="1">
      <alignment wrapText="1"/>
    </xf>
    <xf numFmtId="14" fontId="55" fillId="0" borderId="1" xfId="0" applyNumberFormat="1" applyFont="1" applyFill="1" applyBorder="1" applyAlignment="1">
      <alignment wrapText="1"/>
    </xf>
    <xf numFmtId="14" fontId="55" fillId="0" borderId="1" xfId="5" applyNumberFormat="1" applyFont="1" applyFill="1" applyBorder="1" applyAlignment="1">
      <alignment vertical="center" wrapText="1"/>
    </xf>
    <xf numFmtId="43" fontId="55" fillId="0" borderId="1" xfId="5" applyFont="1" applyFill="1" applyBorder="1" applyAlignment="1">
      <alignment vertical="center" wrapText="1"/>
    </xf>
    <xf numFmtId="14" fontId="54" fillId="0" borderId="1" xfId="0" applyNumberFormat="1" applyFont="1" applyBorder="1" applyAlignment="1">
      <alignment wrapText="1"/>
    </xf>
    <xf numFmtId="0" fontId="54" fillId="0" borderId="1" xfId="0" applyFont="1" applyBorder="1" applyAlignment="1">
      <alignment wrapText="1"/>
    </xf>
    <xf numFmtId="14" fontId="54" fillId="0" borderId="1" xfId="0" applyNumberFormat="1" applyFont="1" applyBorder="1"/>
    <xf numFmtId="0" fontId="54" fillId="0" borderId="1" xfId="0" applyFont="1" applyBorder="1"/>
    <xf numFmtId="14" fontId="55" fillId="0" borderId="1" xfId="5" applyNumberFormat="1" applyFont="1" applyFill="1" applyBorder="1" applyAlignment="1">
      <alignment horizontal="left"/>
    </xf>
    <xf numFmtId="43" fontId="55" fillId="0" borderId="1" xfId="5" applyFont="1" applyFill="1" applyBorder="1" applyAlignment="1">
      <alignment horizontal="left"/>
    </xf>
    <xf numFmtId="0" fontId="55" fillId="0" borderId="1" xfId="0" applyFont="1" applyBorder="1"/>
    <xf numFmtId="14" fontId="55" fillId="0" borderId="1" xfId="0" applyNumberFormat="1" applyFont="1" applyFill="1" applyBorder="1"/>
    <xf numFmtId="0" fontId="55" fillId="0" borderId="1" xfId="0" applyFont="1" applyFill="1" applyBorder="1"/>
    <xf numFmtId="14" fontId="55" fillId="0" borderId="1" xfId="0" applyNumberFormat="1" applyFont="1" applyBorder="1" applyAlignment="1">
      <alignment wrapText="1"/>
    </xf>
    <xf numFmtId="14" fontId="55" fillId="0" borderId="1" xfId="0" applyNumberFormat="1" applyFont="1" applyBorder="1"/>
    <xf numFmtId="0" fontId="0" fillId="0" borderId="0" xfId="0" applyBorder="1"/>
    <xf numFmtId="4" fontId="0" fillId="0" borderId="0" xfId="0" applyNumberFormat="1" applyBorder="1" applyAlignment="1">
      <alignment horizontal="right"/>
    </xf>
    <xf numFmtId="0" fontId="0" fillId="0" borderId="0" xfId="0" applyBorder="1" applyAlignment="1">
      <alignment horizontal="center" vertical="center" wrapText="1"/>
    </xf>
    <xf numFmtId="4" fontId="0" fillId="0" borderId="1" xfId="0" applyNumberFormat="1" applyBorder="1" applyAlignment="1">
      <alignment horizontal="right"/>
    </xf>
    <xf numFmtId="4" fontId="0" fillId="0" borderId="1" xfId="0" applyNumberFormat="1" applyBorder="1" applyAlignment="1">
      <alignment horizontal="right" vertical="center" wrapText="1"/>
    </xf>
    <xf numFmtId="0" fontId="3" fillId="0" borderId="7" xfId="0" applyFont="1" applyBorder="1" applyAlignment="1">
      <alignment horizontal="left" vertical="center"/>
    </xf>
    <xf numFmtId="0" fontId="3" fillId="0" borderId="8" xfId="0" applyFont="1" applyBorder="1" applyAlignment="1">
      <alignment horizontal="left" vertical="center"/>
    </xf>
    <xf numFmtId="0" fontId="1" fillId="0" borderId="7" xfId="0" applyFont="1" applyBorder="1" applyAlignment="1">
      <alignment horizontal="right" vertical="center"/>
    </xf>
    <xf numFmtId="0" fontId="1" fillId="0" borderId="8" xfId="0" applyFont="1" applyBorder="1" applyAlignment="1">
      <alignment horizontal="right"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4" fillId="0" borderId="4" xfId="0" applyFont="1" applyBorder="1" applyAlignment="1">
      <alignment horizontal="center" vertical="center"/>
    </xf>
    <xf numFmtId="0" fontId="4" fillId="0" borderId="0"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5" fillId="0" borderId="7" xfId="0" applyFont="1" applyBorder="1" applyAlignment="1">
      <alignment horizontal="center" vertical="top"/>
    </xf>
    <xf numFmtId="0" fontId="5" fillId="0" borderId="8" xfId="0" applyFont="1" applyBorder="1" applyAlignment="1">
      <alignment horizontal="center" vertical="top"/>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13" fillId="0" borderId="7" xfId="0" applyFont="1" applyBorder="1" applyAlignment="1">
      <alignment horizontal="left" vertical="center"/>
    </xf>
    <xf numFmtId="0" fontId="13" fillId="0" borderId="8" xfId="0" applyFont="1" applyBorder="1" applyAlignment="1">
      <alignment horizontal="left" vertical="center"/>
    </xf>
    <xf numFmtId="0" fontId="12" fillId="0" borderId="7" xfId="0" applyFont="1" applyBorder="1" applyAlignment="1">
      <alignment horizontal="right" vertical="center"/>
    </xf>
    <xf numFmtId="0" fontId="12" fillId="0" borderId="8" xfId="0" applyFont="1" applyBorder="1" applyAlignment="1">
      <alignment horizontal="right" vertical="center"/>
    </xf>
    <xf numFmtId="0" fontId="17" fillId="0" borderId="2" xfId="0" applyFont="1" applyBorder="1" applyAlignment="1">
      <alignment horizontal="center" vertical="center"/>
    </xf>
    <xf numFmtId="0" fontId="17"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Border="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5" fillId="0" borderId="7" xfId="0" applyFont="1" applyBorder="1" applyAlignment="1">
      <alignment horizontal="center" vertical="top"/>
    </xf>
    <xf numFmtId="0" fontId="15" fillId="0" borderId="8" xfId="0" applyFont="1" applyBorder="1" applyAlignment="1">
      <alignment horizontal="center" vertical="top"/>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8" xfId="0" applyFont="1" applyBorder="1" applyAlignment="1">
      <alignment horizontal="center" vertical="center" wrapText="1"/>
    </xf>
    <xf numFmtId="49" fontId="25" fillId="0" borderId="7" xfId="0" applyNumberFormat="1" applyFont="1" applyBorder="1" applyAlignment="1">
      <alignment horizontal="center" vertical="center"/>
    </xf>
    <xf numFmtId="49" fontId="25" fillId="0" borderId="8" xfId="0" applyNumberFormat="1" applyFont="1" applyBorder="1" applyAlignment="1">
      <alignment horizontal="center" vertical="center"/>
    </xf>
    <xf numFmtId="49" fontId="25" fillId="0" borderId="13" xfId="0" applyNumberFormat="1" applyFont="1" applyBorder="1" applyAlignment="1">
      <alignment horizontal="center" vertical="center"/>
    </xf>
    <xf numFmtId="49" fontId="25" fillId="0" borderId="2" xfId="0" applyNumberFormat="1" applyFont="1" applyBorder="1" applyAlignment="1">
      <alignment horizontal="center" vertical="center"/>
    </xf>
    <xf numFmtId="49" fontId="25" fillId="0" borderId="3" xfId="0" applyNumberFormat="1" applyFont="1" applyBorder="1" applyAlignment="1">
      <alignment horizontal="center" vertical="center"/>
    </xf>
    <xf numFmtId="49" fontId="25" fillId="0" borderId="15" xfId="0" applyNumberFormat="1" applyFont="1" applyBorder="1" applyAlignment="1">
      <alignment horizontal="center" vertical="center"/>
    </xf>
    <xf numFmtId="49" fontId="25" fillId="0" borderId="5" xfId="0" applyNumberFormat="1" applyFont="1" applyBorder="1" applyAlignment="1">
      <alignment horizontal="center" vertical="center"/>
    </xf>
    <xf numFmtId="49" fontId="25" fillId="0" borderId="6" xfId="0" applyNumberFormat="1" applyFont="1" applyBorder="1" applyAlignment="1">
      <alignment horizontal="center" vertical="center"/>
    </xf>
    <xf numFmtId="49" fontId="25" fillId="0" borderId="14" xfId="0" applyNumberFormat="1" applyFont="1" applyBorder="1" applyAlignment="1">
      <alignment horizontal="center" vertical="center"/>
    </xf>
    <xf numFmtId="49" fontId="24" fillId="0" borderId="12" xfId="0" applyNumberFormat="1" applyFont="1" applyBorder="1" applyAlignment="1">
      <alignment horizontal="center" vertical="center" wrapText="1"/>
    </xf>
    <xf numFmtId="49" fontId="24" fillId="0" borderId="11" xfId="0" applyNumberFormat="1" applyFont="1" applyBorder="1" applyAlignment="1">
      <alignment horizontal="center" vertical="center" wrapText="1"/>
    </xf>
    <xf numFmtId="49" fontId="24" fillId="0" borderId="10" xfId="0" applyNumberFormat="1" applyFont="1" applyBorder="1" applyAlignment="1">
      <alignment horizontal="center" vertical="center" wrapText="1"/>
    </xf>
    <xf numFmtId="49" fontId="25" fillId="0" borderId="7" xfId="0" applyNumberFormat="1" applyFont="1" applyBorder="1" applyAlignment="1">
      <alignment horizontal="left" vertical="center"/>
    </xf>
    <xf numFmtId="49" fontId="25" fillId="0" borderId="8" xfId="0" applyNumberFormat="1" applyFont="1" applyBorder="1" applyAlignment="1">
      <alignment horizontal="left" vertical="center"/>
    </xf>
    <xf numFmtId="49" fontId="25" fillId="0" borderId="13" xfId="0" applyNumberFormat="1" applyFont="1" applyBorder="1" applyAlignment="1">
      <alignment horizontal="left" vertical="center"/>
    </xf>
    <xf numFmtId="49" fontId="26" fillId="0" borderId="7" xfId="0" applyNumberFormat="1" applyFont="1" applyBorder="1" applyAlignment="1">
      <alignment horizontal="right" vertical="center"/>
    </xf>
    <xf numFmtId="49" fontId="26" fillId="0" borderId="8" xfId="0" applyNumberFormat="1" applyFont="1" applyBorder="1" applyAlignment="1">
      <alignment horizontal="right" vertical="center"/>
    </xf>
    <xf numFmtId="49" fontId="26" fillId="0" borderId="13" xfId="0" applyNumberFormat="1" applyFont="1" applyBorder="1" applyAlignment="1">
      <alignment horizontal="right" vertical="center"/>
    </xf>
    <xf numFmtId="12" fontId="25" fillId="0" borderId="7" xfId="0" applyNumberFormat="1" applyFont="1" applyBorder="1" applyAlignment="1">
      <alignment horizontal="center" vertical="center" wrapText="1"/>
    </xf>
    <xf numFmtId="12" fontId="25" fillId="0" borderId="8" xfId="0" applyNumberFormat="1" applyFont="1" applyBorder="1" applyAlignment="1">
      <alignment horizontal="center" vertical="center" wrapText="1"/>
    </xf>
    <xf numFmtId="12" fontId="25" fillId="0" borderId="13" xfId="0" applyNumberFormat="1" applyFont="1" applyBorder="1" applyAlignment="1">
      <alignment horizontal="center" vertical="center" wrapText="1"/>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13" xfId="0" applyFont="1" applyBorder="1" applyAlignment="1">
      <alignment horizontal="center" vertical="center"/>
    </xf>
    <xf numFmtId="0" fontId="1" fillId="0" borderId="7" xfId="0" applyFont="1" applyBorder="1" applyAlignment="1">
      <alignment horizontal="right"/>
    </xf>
    <xf numFmtId="0" fontId="1" fillId="0" borderId="8" xfId="0" applyFont="1" applyBorder="1" applyAlignment="1">
      <alignment horizontal="right"/>
    </xf>
    <xf numFmtId="0" fontId="1" fillId="0" borderId="13" xfId="0" applyFont="1" applyBorder="1" applyAlignment="1">
      <alignment horizontal="right"/>
    </xf>
    <xf numFmtId="0" fontId="2" fillId="0" borderId="15" xfId="0" applyFont="1" applyBorder="1" applyAlignment="1">
      <alignment horizontal="center" vertical="center"/>
    </xf>
    <xf numFmtId="0" fontId="4" fillId="0" borderId="17" xfId="0" applyFont="1" applyBorder="1" applyAlignment="1">
      <alignment horizontal="center" vertical="center"/>
    </xf>
    <xf numFmtId="0" fontId="4" fillId="0" borderId="14" xfId="0" applyFont="1" applyBorder="1" applyAlignment="1">
      <alignment horizontal="center" vertical="center"/>
    </xf>
    <xf numFmtId="0" fontId="5" fillId="0" borderId="13" xfId="0" applyFont="1" applyBorder="1" applyAlignment="1">
      <alignment horizontal="center" vertical="top"/>
    </xf>
    <xf numFmtId="0" fontId="3" fillId="0" borderId="15" xfId="0" applyFont="1" applyBorder="1" applyAlignment="1">
      <alignment horizontal="center" vertical="center" wrapText="1"/>
    </xf>
    <xf numFmtId="0" fontId="6" fillId="0" borderId="13" xfId="0" applyFont="1" applyBorder="1" applyAlignment="1">
      <alignment horizontal="center" vertical="center" wrapText="1"/>
    </xf>
    <xf numFmtId="49" fontId="10" fillId="0" borderId="7" xfId="0" applyNumberFormat="1" applyFont="1" applyBorder="1" applyAlignment="1">
      <alignment horizontal="center" vertical="center"/>
    </xf>
    <xf numFmtId="49" fontId="10" fillId="0" borderId="8" xfId="0" applyNumberFormat="1" applyFont="1" applyBorder="1" applyAlignment="1">
      <alignment horizontal="center" vertical="center"/>
    </xf>
    <xf numFmtId="49" fontId="10" fillId="0" borderId="13" xfId="0" applyNumberFormat="1" applyFont="1" applyBorder="1" applyAlignment="1">
      <alignment horizontal="center" vertical="center"/>
    </xf>
    <xf numFmtId="49" fontId="38" fillId="0" borderId="2" xfId="0" applyNumberFormat="1" applyFont="1" applyBorder="1" applyAlignment="1">
      <alignment horizontal="center" vertical="center"/>
    </xf>
    <xf numFmtId="49" fontId="38" fillId="0" borderId="3" xfId="0" applyNumberFormat="1" applyFont="1" applyBorder="1" applyAlignment="1">
      <alignment horizontal="center" vertical="center"/>
    </xf>
    <xf numFmtId="49" fontId="38" fillId="0" borderId="15" xfId="0" applyNumberFormat="1" applyFont="1" applyBorder="1" applyAlignment="1">
      <alignment horizontal="center" vertical="center"/>
    </xf>
    <xf numFmtId="49" fontId="37" fillId="0" borderId="5" xfId="0" applyNumberFormat="1" applyFont="1" applyBorder="1" applyAlignment="1">
      <alignment horizontal="center" vertical="center"/>
    </xf>
    <xf numFmtId="49" fontId="37" fillId="0" borderId="6" xfId="0" applyNumberFormat="1" applyFont="1" applyBorder="1" applyAlignment="1">
      <alignment horizontal="center" vertical="center"/>
    </xf>
    <xf numFmtId="49" fontId="37" fillId="0" borderId="14" xfId="0" applyNumberFormat="1" applyFont="1" applyBorder="1" applyAlignment="1">
      <alignment horizontal="center" vertical="center"/>
    </xf>
    <xf numFmtId="49" fontId="34" fillId="0" borderId="21" xfId="0" applyNumberFormat="1" applyFont="1" applyBorder="1" applyAlignment="1" applyProtection="1">
      <alignment horizontal="center" vertical="center" wrapText="1"/>
      <protection locked="0"/>
    </xf>
    <xf numFmtId="49" fontId="34" fillId="0" borderId="20" xfId="0" applyNumberFormat="1" applyFont="1" applyBorder="1" applyAlignment="1" applyProtection="1">
      <alignment horizontal="center" vertical="center" wrapText="1"/>
      <protection locked="0"/>
    </xf>
    <xf numFmtId="49" fontId="34" fillId="0" borderId="19" xfId="0" applyNumberFormat="1" applyFont="1" applyBorder="1" applyAlignment="1" applyProtection="1">
      <alignment horizontal="center" vertical="center" wrapText="1"/>
      <protection locked="0"/>
    </xf>
    <xf numFmtId="49" fontId="10" fillId="0" borderId="7" xfId="0" applyNumberFormat="1" applyFont="1" applyBorder="1" applyAlignment="1">
      <alignment horizontal="left" vertical="center"/>
    </xf>
    <xf numFmtId="49" fontId="10" fillId="0" borderId="8" xfId="0" applyNumberFormat="1" applyFont="1" applyBorder="1" applyAlignment="1">
      <alignment horizontal="left" vertical="center"/>
    </xf>
    <xf numFmtId="49" fontId="10" fillId="0" borderId="13" xfId="0" applyNumberFormat="1" applyFont="1" applyBorder="1" applyAlignment="1">
      <alignment horizontal="left" vertical="center"/>
    </xf>
    <xf numFmtId="49" fontId="35" fillId="0" borderId="7" xfId="0" applyNumberFormat="1" applyFont="1" applyBorder="1" applyAlignment="1">
      <alignment horizontal="right" vertical="center"/>
    </xf>
    <xf numFmtId="49" fontId="35" fillId="0" borderId="8" xfId="0" applyNumberFormat="1" applyFont="1" applyBorder="1" applyAlignment="1">
      <alignment horizontal="right" vertical="center"/>
    </xf>
    <xf numFmtId="49" fontId="35" fillId="0" borderId="13" xfId="0" applyNumberFormat="1" applyFont="1" applyBorder="1" applyAlignment="1">
      <alignment horizontal="right" vertical="center"/>
    </xf>
    <xf numFmtId="12" fontId="27" fillId="0" borderId="7" xfId="0" applyNumberFormat="1" applyFont="1" applyBorder="1" applyAlignment="1">
      <alignment horizontal="center" vertical="center" wrapText="1"/>
    </xf>
    <xf numFmtId="12" fontId="27" fillId="0" borderId="8" xfId="0" applyNumberFormat="1" applyFont="1" applyBorder="1" applyAlignment="1">
      <alignment horizontal="center" vertical="center" wrapText="1"/>
    </xf>
    <xf numFmtId="12" fontId="27" fillId="0" borderId="13" xfId="0" applyNumberFormat="1" applyFont="1" applyBorder="1" applyAlignment="1">
      <alignment horizontal="center" vertical="center" wrapText="1"/>
    </xf>
    <xf numFmtId="49" fontId="36" fillId="0" borderId="7" xfId="0" applyNumberFormat="1" applyFont="1" applyBorder="1" applyAlignment="1">
      <alignment horizontal="center" vertical="center"/>
    </xf>
    <xf numFmtId="49" fontId="36" fillId="0" borderId="8" xfId="0" applyNumberFormat="1" applyFont="1" applyBorder="1" applyAlignment="1">
      <alignment horizontal="center" vertical="center"/>
    </xf>
    <xf numFmtId="49" fontId="36" fillId="0" borderId="13" xfId="0" applyNumberFormat="1" applyFont="1" applyBorder="1" applyAlignment="1">
      <alignment horizontal="center" vertical="center"/>
    </xf>
    <xf numFmtId="0" fontId="45" fillId="0" borderId="1" xfId="4" applyFont="1" applyBorder="1" applyAlignment="1">
      <alignment horizontal="center" vertical="center"/>
    </xf>
    <xf numFmtId="0" fontId="43" fillId="0" borderId="1" xfId="4" applyFont="1" applyBorder="1" applyAlignment="1">
      <alignment horizontal="right" vertical="center"/>
    </xf>
    <xf numFmtId="0" fontId="42" fillId="0" borderId="1" xfId="4" applyFont="1" applyBorder="1" applyAlignment="1">
      <alignment horizontal="left" vertical="center"/>
    </xf>
    <xf numFmtId="0" fontId="53" fillId="0" borderId="0" xfId="4" applyFont="1" applyBorder="1" applyAlignment="1">
      <alignment horizontal="center" vertical="center"/>
    </xf>
    <xf numFmtId="0" fontId="52" fillId="0" borderId="0" xfId="4" applyFont="1" applyBorder="1" applyAlignment="1">
      <alignment horizontal="center" vertical="center"/>
    </xf>
    <xf numFmtId="0" fontId="42" fillId="0" borderId="22" xfId="4" applyFont="1" applyBorder="1" applyAlignment="1">
      <alignment horizontal="center" vertical="center"/>
    </xf>
    <xf numFmtId="0" fontId="51" fillId="0" borderId="0" xfId="4" applyFont="1" applyBorder="1" applyAlignment="1">
      <alignment horizontal="center" vertical="center" wrapText="1"/>
    </xf>
    <xf numFmtId="0" fontId="50" fillId="0" borderId="0" xfId="4" applyFont="1" applyBorder="1" applyAlignment="1">
      <alignment horizontal="center" vertical="center"/>
    </xf>
    <xf numFmtId="0" fontId="3" fillId="0" borderId="13" xfId="0" applyFont="1" applyBorder="1" applyAlignment="1">
      <alignment horizontal="left" vertical="center"/>
    </xf>
    <xf numFmtId="0" fontId="1" fillId="0" borderId="13" xfId="0" applyFont="1" applyBorder="1" applyAlignment="1">
      <alignment horizontal="right" vertical="center"/>
    </xf>
  </cellXfs>
  <cellStyles count="6">
    <cellStyle name="Euro" xfId="3"/>
    <cellStyle name="Migliaia" xfId="1" builtinId="3"/>
    <cellStyle name="Migliaia 2" xfId="5"/>
    <cellStyle name="Normale" xfId="0" builtinId="0"/>
    <cellStyle name="Normale 2" xfId="4"/>
    <cellStyle name="Valuta" xfId="2" builtin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99"/>
  <sheetViews>
    <sheetView workbookViewId="0">
      <selection activeCell="A7" sqref="A7:C7"/>
    </sheetView>
  </sheetViews>
  <sheetFormatPr defaultRowHeight="15" x14ac:dyDescent="0.25"/>
  <cols>
    <col min="1" max="1" width="33.85546875" customWidth="1"/>
    <col min="2" max="2" width="45.28515625" customWidth="1"/>
    <col min="3" max="3" width="47.140625" customWidth="1"/>
    <col min="5" max="5" width="12" customWidth="1"/>
  </cols>
  <sheetData>
    <row r="1" spans="1:3" ht="30.75" customHeight="1" x14ac:dyDescent="0.25">
      <c r="A1" s="123" t="s">
        <v>0</v>
      </c>
      <c r="B1" s="124"/>
      <c r="C1" s="124"/>
    </row>
    <row r="2" spans="1:3" ht="15" customHeight="1" x14ac:dyDescent="0.25">
      <c r="A2" s="125" t="s">
        <v>3</v>
      </c>
      <c r="B2" s="126"/>
      <c r="C2" s="126"/>
    </row>
    <row r="3" spans="1:3" ht="15" customHeight="1" x14ac:dyDescent="0.25">
      <c r="A3" s="127"/>
      <c r="B3" s="128"/>
      <c r="C3" s="128"/>
    </row>
    <row r="4" spans="1:3" ht="17.25" customHeight="1" x14ac:dyDescent="0.25">
      <c r="A4" s="131" t="s">
        <v>1</v>
      </c>
      <c r="B4" s="132"/>
      <c r="C4" s="132"/>
    </row>
    <row r="5" spans="1:3" ht="25.5" customHeight="1" x14ac:dyDescent="0.25">
      <c r="A5" s="129" t="s">
        <v>4</v>
      </c>
      <c r="B5" s="130"/>
      <c r="C5" s="130"/>
    </row>
    <row r="6" spans="1:3" ht="58.5" customHeight="1" x14ac:dyDescent="0.25">
      <c r="A6" s="133" t="s">
        <v>6</v>
      </c>
      <c r="B6" s="134"/>
      <c r="C6" s="134"/>
    </row>
    <row r="7" spans="1:3" x14ac:dyDescent="0.25">
      <c r="A7" s="121" t="s">
        <v>95</v>
      </c>
      <c r="B7" s="122"/>
      <c r="C7" s="122"/>
    </row>
    <row r="8" spans="1:3" ht="36" customHeight="1" x14ac:dyDescent="0.25">
      <c r="A8" s="119" t="s">
        <v>94</v>
      </c>
      <c r="B8" s="120"/>
      <c r="C8" s="120"/>
    </row>
    <row r="9" spans="1:3" ht="15" customHeight="1" x14ac:dyDescent="0.25">
      <c r="A9" s="1" t="s">
        <v>7</v>
      </c>
      <c r="B9" s="1" t="s">
        <v>5</v>
      </c>
      <c r="C9" s="1" t="s">
        <v>2</v>
      </c>
    </row>
    <row r="10" spans="1:3" ht="30" x14ac:dyDescent="0.25">
      <c r="A10" s="2" t="s">
        <v>8</v>
      </c>
      <c r="B10" s="3" t="s">
        <v>10</v>
      </c>
      <c r="C10" s="4">
        <v>21840</v>
      </c>
    </row>
    <row r="11" spans="1:3" ht="30" x14ac:dyDescent="0.25">
      <c r="A11" s="2" t="s">
        <v>8</v>
      </c>
      <c r="B11" s="3" t="s">
        <v>11</v>
      </c>
      <c r="C11" s="4">
        <v>250.1</v>
      </c>
    </row>
    <row r="12" spans="1:3" ht="30" x14ac:dyDescent="0.25">
      <c r="A12" s="2" t="s">
        <v>8</v>
      </c>
      <c r="B12" s="3" t="s">
        <v>12</v>
      </c>
      <c r="C12" s="4">
        <v>50.52</v>
      </c>
    </row>
    <row r="13" spans="1:3" ht="45" x14ac:dyDescent="0.25">
      <c r="A13" s="2" t="s">
        <v>9</v>
      </c>
      <c r="B13" s="3" t="s">
        <v>13</v>
      </c>
      <c r="C13" s="4">
        <v>663.24</v>
      </c>
    </row>
    <row r="14" spans="1:3" ht="30" x14ac:dyDescent="0.25">
      <c r="A14" s="2" t="s">
        <v>8</v>
      </c>
      <c r="B14" s="3" t="s">
        <v>14</v>
      </c>
      <c r="C14" s="4">
        <v>486.78</v>
      </c>
    </row>
    <row r="15" spans="1:3" ht="30" x14ac:dyDescent="0.25">
      <c r="A15" s="2" t="s">
        <v>8</v>
      </c>
      <c r="B15" s="3" t="s">
        <v>15</v>
      </c>
      <c r="C15" s="4">
        <v>546.77</v>
      </c>
    </row>
    <row r="16" spans="1:3" ht="30" x14ac:dyDescent="0.25">
      <c r="A16" s="2" t="s">
        <v>8</v>
      </c>
      <c r="B16" s="3" t="s">
        <v>16</v>
      </c>
      <c r="C16" s="4">
        <v>2883.87</v>
      </c>
    </row>
    <row r="17" spans="1:3" ht="30" x14ac:dyDescent="0.25">
      <c r="A17" s="2" t="s">
        <v>8</v>
      </c>
      <c r="B17" s="3" t="s">
        <v>17</v>
      </c>
      <c r="C17" s="4">
        <v>2555.14</v>
      </c>
    </row>
    <row r="18" spans="1:3" ht="30" x14ac:dyDescent="0.25">
      <c r="A18" s="2" t="s">
        <v>8</v>
      </c>
      <c r="B18" s="3" t="s">
        <v>18</v>
      </c>
      <c r="C18" s="4">
        <v>164.26</v>
      </c>
    </row>
    <row r="19" spans="1:3" ht="30" x14ac:dyDescent="0.25">
      <c r="A19" s="2" t="s">
        <v>8</v>
      </c>
      <c r="B19" s="3" t="s">
        <v>19</v>
      </c>
      <c r="C19" s="4">
        <v>1800.72</v>
      </c>
    </row>
    <row r="20" spans="1:3" ht="30" x14ac:dyDescent="0.25">
      <c r="A20" s="2" t="s">
        <v>8</v>
      </c>
      <c r="B20" s="3" t="s">
        <v>20</v>
      </c>
      <c r="C20" s="4">
        <v>368.28</v>
      </c>
    </row>
    <row r="21" spans="1:3" ht="30" x14ac:dyDescent="0.25">
      <c r="A21" s="2" t="s">
        <v>8</v>
      </c>
      <c r="B21" s="3" t="s">
        <v>21</v>
      </c>
      <c r="C21" s="4">
        <v>819.33</v>
      </c>
    </row>
    <row r="22" spans="1:3" ht="30" x14ac:dyDescent="0.25">
      <c r="A22" s="2" t="s">
        <v>8</v>
      </c>
      <c r="B22" s="3" t="s">
        <v>22</v>
      </c>
      <c r="C22" s="4">
        <v>2343.39</v>
      </c>
    </row>
    <row r="23" spans="1:3" ht="30" x14ac:dyDescent="0.25">
      <c r="A23" s="2" t="s">
        <v>8</v>
      </c>
      <c r="B23" s="3" t="s">
        <v>23</v>
      </c>
      <c r="C23" s="4">
        <v>782.2</v>
      </c>
    </row>
    <row r="24" spans="1:3" ht="30" x14ac:dyDescent="0.25">
      <c r="A24" s="2" t="s">
        <v>8</v>
      </c>
      <c r="B24" s="3" t="s">
        <v>24</v>
      </c>
      <c r="C24" s="4">
        <v>1615.21</v>
      </c>
    </row>
    <row r="25" spans="1:3" ht="30" x14ac:dyDescent="0.25">
      <c r="A25" s="2" t="s">
        <v>8</v>
      </c>
      <c r="B25" s="3" t="s">
        <v>25</v>
      </c>
      <c r="C25" s="4">
        <v>823.18</v>
      </c>
    </row>
    <row r="26" spans="1:3" ht="30" x14ac:dyDescent="0.25">
      <c r="A26" s="2" t="s">
        <v>8</v>
      </c>
      <c r="B26" s="3" t="s">
        <v>26</v>
      </c>
      <c r="C26" s="4">
        <v>1068.72</v>
      </c>
    </row>
    <row r="27" spans="1:3" ht="30" x14ac:dyDescent="0.25">
      <c r="A27" s="2" t="s">
        <v>8</v>
      </c>
      <c r="B27" s="3" t="s">
        <v>27</v>
      </c>
      <c r="C27" s="4">
        <v>1784.13</v>
      </c>
    </row>
    <row r="28" spans="1:3" ht="30" x14ac:dyDescent="0.25">
      <c r="A28" s="2" t="s">
        <v>8</v>
      </c>
      <c r="B28" s="3" t="s">
        <v>28</v>
      </c>
      <c r="C28" s="4">
        <v>273.67</v>
      </c>
    </row>
    <row r="29" spans="1:3" ht="30" x14ac:dyDescent="0.25">
      <c r="A29" s="2" t="s">
        <v>8</v>
      </c>
      <c r="B29" s="3" t="s">
        <v>29</v>
      </c>
      <c r="C29" s="4">
        <v>122</v>
      </c>
    </row>
    <row r="30" spans="1:3" ht="30" x14ac:dyDescent="0.25">
      <c r="A30" s="2" t="s">
        <v>8</v>
      </c>
      <c r="B30" s="3" t="s">
        <v>30</v>
      </c>
      <c r="C30" s="4">
        <v>651.6</v>
      </c>
    </row>
    <row r="31" spans="1:3" ht="30" x14ac:dyDescent="0.25">
      <c r="A31" s="2" t="s">
        <v>8</v>
      </c>
      <c r="B31" s="3" t="s">
        <v>31</v>
      </c>
      <c r="C31" s="4">
        <v>28</v>
      </c>
    </row>
    <row r="32" spans="1:3" ht="30" x14ac:dyDescent="0.25">
      <c r="A32" s="2" t="s">
        <v>8</v>
      </c>
      <c r="B32" s="3" t="s">
        <v>32</v>
      </c>
      <c r="C32" s="4">
        <v>312.32</v>
      </c>
    </row>
    <row r="33" spans="1:3" ht="30" x14ac:dyDescent="0.25">
      <c r="A33" s="2" t="s">
        <v>8</v>
      </c>
      <c r="B33" s="3" t="s">
        <v>33</v>
      </c>
      <c r="C33" s="4">
        <v>527.04</v>
      </c>
    </row>
    <row r="34" spans="1:3" ht="30" x14ac:dyDescent="0.25">
      <c r="A34" s="2" t="s">
        <v>8</v>
      </c>
      <c r="B34" s="3" t="s">
        <v>34</v>
      </c>
      <c r="C34" s="4">
        <v>1779.04</v>
      </c>
    </row>
    <row r="35" spans="1:3" ht="30" x14ac:dyDescent="0.25">
      <c r="A35" s="2" t="s">
        <v>8</v>
      </c>
      <c r="B35" s="3" t="s">
        <v>35</v>
      </c>
      <c r="C35" s="4">
        <v>600.24</v>
      </c>
    </row>
    <row r="36" spans="1:3" ht="30" x14ac:dyDescent="0.25">
      <c r="A36" s="2" t="s">
        <v>8</v>
      </c>
      <c r="B36" s="3" t="s">
        <v>36</v>
      </c>
      <c r="C36" s="4">
        <v>750.3</v>
      </c>
    </row>
    <row r="37" spans="1:3" ht="30" x14ac:dyDescent="0.25">
      <c r="A37" s="2" t="s">
        <v>8</v>
      </c>
      <c r="B37" s="3" t="s">
        <v>37</v>
      </c>
      <c r="C37" s="4">
        <v>193.98</v>
      </c>
    </row>
    <row r="38" spans="1:3" ht="30" x14ac:dyDescent="0.25">
      <c r="A38" s="2" t="s">
        <v>8</v>
      </c>
      <c r="B38" s="3" t="s">
        <v>38</v>
      </c>
      <c r="C38" s="4">
        <v>386.13</v>
      </c>
    </row>
    <row r="39" spans="1:3" ht="30" x14ac:dyDescent="0.25">
      <c r="A39" s="2" t="s">
        <v>8</v>
      </c>
      <c r="B39" s="3" t="s">
        <v>39</v>
      </c>
      <c r="C39" s="4">
        <v>268.39999999999998</v>
      </c>
    </row>
    <row r="40" spans="1:3" ht="30" x14ac:dyDescent="0.25">
      <c r="A40" s="2" t="s">
        <v>8</v>
      </c>
      <c r="B40" s="3" t="s">
        <v>40</v>
      </c>
      <c r="C40" s="4">
        <v>468.5</v>
      </c>
    </row>
    <row r="41" spans="1:3" ht="30" x14ac:dyDescent="0.25">
      <c r="A41" s="2" t="s">
        <v>8</v>
      </c>
      <c r="B41" s="3" t="s">
        <v>41</v>
      </c>
      <c r="C41" s="4">
        <v>173.24</v>
      </c>
    </row>
    <row r="42" spans="1:3" ht="30" x14ac:dyDescent="0.25">
      <c r="A42" s="2" t="s">
        <v>8</v>
      </c>
      <c r="B42" s="3" t="s">
        <v>42</v>
      </c>
      <c r="C42" s="4">
        <v>597.79999999999995</v>
      </c>
    </row>
    <row r="43" spans="1:3" ht="30" x14ac:dyDescent="0.25">
      <c r="A43" s="2" t="s">
        <v>8</v>
      </c>
      <c r="B43" s="3" t="s">
        <v>43</v>
      </c>
      <c r="C43" s="4">
        <v>117.23</v>
      </c>
    </row>
    <row r="44" spans="1:3" ht="30" x14ac:dyDescent="0.25">
      <c r="A44" s="2" t="s">
        <v>8</v>
      </c>
      <c r="B44" s="3" t="s">
        <v>44</v>
      </c>
      <c r="C44" s="4">
        <v>1429.84</v>
      </c>
    </row>
    <row r="45" spans="1:3" ht="30" x14ac:dyDescent="0.25">
      <c r="A45" s="2" t="s">
        <v>8</v>
      </c>
      <c r="B45" s="3" t="s">
        <v>45</v>
      </c>
      <c r="C45" s="4">
        <v>90</v>
      </c>
    </row>
    <row r="46" spans="1:3" ht="30" x14ac:dyDescent="0.25">
      <c r="A46" s="2" t="s">
        <v>8</v>
      </c>
      <c r="B46" s="3" t="s">
        <v>46</v>
      </c>
      <c r="C46" s="4">
        <v>387.01</v>
      </c>
    </row>
    <row r="47" spans="1:3" ht="30" x14ac:dyDescent="0.25">
      <c r="A47" s="2" t="s">
        <v>8</v>
      </c>
      <c r="B47" s="3" t="s">
        <v>47</v>
      </c>
      <c r="C47" s="4">
        <v>324.52</v>
      </c>
    </row>
    <row r="48" spans="1:3" ht="30" x14ac:dyDescent="0.25">
      <c r="A48" s="2" t="s">
        <v>8</v>
      </c>
      <c r="B48" s="3" t="s">
        <v>48</v>
      </c>
      <c r="C48" s="4">
        <v>1128.5</v>
      </c>
    </row>
    <row r="49" spans="1:3" ht="30" x14ac:dyDescent="0.25">
      <c r="A49" s="2" t="s">
        <v>8</v>
      </c>
      <c r="B49" s="3" t="s">
        <v>49</v>
      </c>
      <c r="C49" s="4">
        <v>134.32</v>
      </c>
    </row>
    <row r="50" spans="1:3" ht="30" x14ac:dyDescent="0.25">
      <c r="A50" s="2" t="s">
        <v>8</v>
      </c>
      <c r="B50" s="3" t="s">
        <v>50</v>
      </c>
      <c r="C50" s="4">
        <v>926.11</v>
      </c>
    </row>
    <row r="51" spans="1:3" ht="30" x14ac:dyDescent="0.25">
      <c r="A51" s="2" t="s">
        <v>8</v>
      </c>
      <c r="B51" s="3" t="s">
        <v>51</v>
      </c>
      <c r="C51" s="4">
        <v>605.12</v>
      </c>
    </row>
    <row r="52" spans="1:3" ht="30" x14ac:dyDescent="0.25">
      <c r="A52" s="2" t="s">
        <v>8</v>
      </c>
      <c r="B52" s="3" t="s">
        <v>52</v>
      </c>
      <c r="C52" s="4">
        <v>1143.99</v>
      </c>
    </row>
    <row r="53" spans="1:3" ht="30" x14ac:dyDescent="0.25">
      <c r="A53" s="2" t="s">
        <v>8</v>
      </c>
      <c r="B53" s="3" t="s">
        <v>53</v>
      </c>
      <c r="C53" s="4">
        <v>216.23</v>
      </c>
    </row>
    <row r="54" spans="1:3" ht="30" x14ac:dyDescent="0.25">
      <c r="A54" s="2" t="s">
        <v>8</v>
      </c>
      <c r="B54" s="3" t="s">
        <v>46</v>
      </c>
      <c r="C54" s="4">
        <v>470.38</v>
      </c>
    </row>
    <row r="55" spans="1:3" ht="30" x14ac:dyDescent="0.25">
      <c r="A55" s="2" t="s">
        <v>8</v>
      </c>
      <c r="B55" s="3" t="s">
        <v>54</v>
      </c>
      <c r="C55" s="4">
        <v>4750.68</v>
      </c>
    </row>
    <row r="56" spans="1:3" ht="30" x14ac:dyDescent="0.25">
      <c r="A56" s="2" t="s">
        <v>8</v>
      </c>
      <c r="B56" s="3" t="s">
        <v>55</v>
      </c>
      <c r="C56" s="4">
        <v>122</v>
      </c>
    </row>
    <row r="57" spans="1:3" ht="30" x14ac:dyDescent="0.25">
      <c r="A57" s="2" t="s">
        <v>8</v>
      </c>
      <c r="B57" s="3" t="s">
        <v>56</v>
      </c>
      <c r="C57" s="4">
        <v>390.4</v>
      </c>
    </row>
    <row r="58" spans="1:3" ht="30" x14ac:dyDescent="0.25">
      <c r="A58" s="2" t="s">
        <v>8</v>
      </c>
      <c r="B58" s="3" t="s">
        <v>57</v>
      </c>
      <c r="C58" s="4">
        <v>645.5</v>
      </c>
    </row>
    <row r="59" spans="1:3" ht="30" x14ac:dyDescent="0.25">
      <c r="A59" s="2" t="s">
        <v>8</v>
      </c>
      <c r="B59" s="3" t="s">
        <v>58</v>
      </c>
      <c r="C59" s="4">
        <v>181.39</v>
      </c>
    </row>
    <row r="60" spans="1:3" ht="30" x14ac:dyDescent="0.25">
      <c r="A60" s="2" t="s">
        <v>8</v>
      </c>
      <c r="B60" s="3" t="s">
        <v>59</v>
      </c>
      <c r="C60" s="4">
        <v>295.24</v>
      </c>
    </row>
    <row r="61" spans="1:3" ht="30" x14ac:dyDescent="0.25">
      <c r="A61" s="2" t="s">
        <v>8</v>
      </c>
      <c r="B61" s="3" t="s">
        <v>60</v>
      </c>
      <c r="C61" s="4">
        <v>230.58</v>
      </c>
    </row>
    <row r="62" spans="1:3" ht="30" x14ac:dyDescent="0.25">
      <c r="A62" s="2" t="s">
        <v>8</v>
      </c>
      <c r="B62" s="3" t="s">
        <v>61</v>
      </c>
      <c r="C62" s="4">
        <v>803.37</v>
      </c>
    </row>
    <row r="63" spans="1:3" ht="30" x14ac:dyDescent="0.25">
      <c r="A63" s="2" t="s">
        <v>8</v>
      </c>
      <c r="B63" s="3" t="s">
        <v>62</v>
      </c>
      <c r="C63" s="4">
        <v>45</v>
      </c>
    </row>
    <row r="64" spans="1:3" ht="30" x14ac:dyDescent="0.25">
      <c r="A64" s="2" t="s">
        <v>8</v>
      </c>
      <c r="B64" s="3" t="s">
        <v>63</v>
      </c>
      <c r="C64" s="4">
        <v>89.67</v>
      </c>
    </row>
    <row r="65" spans="1:3" ht="30" x14ac:dyDescent="0.25">
      <c r="A65" s="2" t="s">
        <v>8</v>
      </c>
      <c r="B65" s="3" t="s">
        <v>64</v>
      </c>
      <c r="C65" s="4">
        <v>477.15</v>
      </c>
    </row>
    <row r="66" spans="1:3" ht="45" x14ac:dyDescent="0.25">
      <c r="A66" s="2" t="s">
        <v>9</v>
      </c>
      <c r="B66" s="3" t="s">
        <v>65</v>
      </c>
      <c r="C66" s="4">
        <v>723.76</v>
      </c>
    </row>
    <row r="67" spans="1:3" ht="30" x14ac:dyDescent="0.25">
      <c r="A67" s="2" t="s">
        <v>8</v>
      </c>
      <c r="B67" s="3" t="s">
        <v>47</v>
      </c>
      <c r="C67" s="4">
        <v>234.33</v>
      </c>
    </row>
    <row r="68" spans="1:3" ht="30" x14ac:dyDescent="0.25">
      <c r="A68" s="2" t="s">
        <v>8</v>
      </c>
      <c r="B68" s="3" t="s">
        <v>66</v>
      </c>
      <c r="C68" s="4">
        <v>27.01</v>
      </c>
    </row>
    <row r="69" spans="1:3" ht="30" x14ac:dyDescent="0.25">
      <c r="A69" s="2" t="s">
        <v>8</v>
      </c>
      <c r="B69" s="3" t="s">
        <v>67</v>
      </c>
      <c r="C69" s="4">
        <v>967.24</v>
      </c>
    </row>
    <row r="70" spans="1:3" ht="45" x14ac:dyDescent="0.25">
      <c r="A70" s="2" t="s">
        <v>9</v>
      </c>
      <c r="B70" s="3" t="s">
        <v>68</v>
      </c>
      <c r="C70" s="4">
        <v>16188.67</v>
      </c>
    </row>
    <row r="71" spans="1:3" ht="30" x14ac:dyDescent="0.25">
      <c r="A71" s="2" t="s">
        <v>8</v>
      </c>
      <c r="B71" s="3" t="s">
        <v>69</v>
      </c>
      <c r="C71" s="4">
        <v>294.69</v>
      </c>
    </row>
    <row r="72" spans="1:3" ht="30" x14ac:dyDescent="0.25">
      <c r="A72" s="2" t="s">
        <v>8</v>
      </c>
      <c r="B72" s="3" t="s">
        <v>70</v>
      </c>
      <c r="C72" s="4">
        <v>717.36</v>
      </c>
    </row>
    <row r="73" spans="1:3" ht="45" x14ac:dyDescent="0.25">
      <c r="A73" s="2" t="s">
        <v>9</v>
      </c>
      <c r="B73" s="3" t="s">
        <v>71</v>
      </c>
      <c r="C73" s="4">
        <v>1152.48</v>
      </c>
    </row>
    <row r="74" spans="1:3" ht="30" x14ac:dyDescent="0.25">
      <c r="A74" s="2" t="s">
        <v>8</v>
      </c>
      <c r="B74" s="3" t="s">
        <v>72</v>
      </c>
      <c r="C74" s="4">
        <v>15943.57</v>
      </c>
    </row>
    <row r="75" spans="1:3" ht="30" x14ac:dyDescent="0.25">
      <c r="A75" s="2" t="s">
        <v>8</v>
      </c>
      <c r="B75" s="3" t="s">
        <v>73</v>
      </c>
      <c r="C75" s="4">
        <v>114.07</v>
      </c>
    </row>
    <row r="76" spans="1:3" ht="30" x14ac:dyDescent="0.25">
      <c r="A76" s="2" t="s">
        <v>8</v>
      </c>
      <c r="B76" s="3" t="s">
        <v>58</v>
      </c>
      <c r="C76" s="4">
        <v>150.91</v>
      </c>
    </row>
    <row r="77" spans="1:3" ht="30" x14ac:dyDescent="0.25">
      <c r="A77" s="2" t="s">
        <v>8</v>
      </c>
      <c r="B77" s="3" t="s">
        <v>74</v>
      </c>
      <c r="C77" s="4">
        <v>177.92</v>
      </c>
    </row>
    <row r="78" spans="1:3" ht="30" x14ac:dyDescent="0.25">
      <c r="A78" s="2" t="s">
        <v>8</v>
      </c>
      <c r="B78" s="3" t="s">
        <v>74</v>
      </c>
      <c r="C78" s="4">
        <v>312.64</v>
      </c>
    </row>
    <row r="79" spans="1:3" ht="30" x14ac:dyDescent="0.25">
      <c r="A79" s="2" t="s">
        <v>8</v>
      </c>
      <c r="B79" s="3" t="s">
        <v>75</v>
      </c>
      <c r="C79" s="4">
        <v>495.99</v>
      </c>
    </row>
    <row r="80" spans="1:3" ht="30" x14ac:dyDescent="0.25">
      <c r="A80" s="2" t="s">
        <v>8</v>
      </c>
      <c r="B80" s="3" t="s">
        <v>76</v>
      </c>
      <c r="C80" s="4">
        <v>601.02</v>
      </c>
    </row>
    <row r="81" spans="1:3" ht="45" x14ac:dyDescent="0.25">
      <c r="A81" s="2" t="s">
        <v>9</v>
      </c>
      <c r="B81" s="3" t="s">
        <v>77</v>
      </c>
      <c r="C81" s="4">
        <v>2373.6</v>
      </c>
    </row>
    <row r="82" spans="1:3" ht="30" x14ac:dyDescent="0.25">
      <c r="A82" s="2" t="s">
        <v>8</v>
      </c>
      <c r="B82" s="3" t="s">
        <v>78</v>
      </c>
      <c r="C82" s="4">
        <v>1029.3399999999999</v>
      </c>
    </row>
    <row r="83" spans="1:3" ht="30" x14ac:dyDescent="0.25">
      <c r="A83" s="2" t="s">
        <v>8</v>
      </c>
      <c r="B83" s="3" t="s">
        <v>79</v>
      </c>
      <c r="C83" s="4">
        <v>398.94</v>
      </c>
    </row>
    <row r="84" spans="1:3" ht="30" x14ac:dyDescent="0.25">
      <c r="A84" s="2" t="s">
        <v>8</v>
      </c>
      <c r="B84" s="3" t="s">
        <v>80</v>
      </c>
      <c r="C84" s="4">
        <v>1463.85</v>
      </c>
    </row>
    <row r="85" spans="1:3" ht="30" x14ac:dyDescent="0.25">
      <c r="A85" s="2" t="s">
        <v>8</v>
      </c>
      <c r="B85" s="3" t="s">
        <v>81</v>
      </c>
      <c r="C85" s="4">
        <v>304.88</v>
      </c>
    </row>
    <row r="86" spans="1:3" ht="30" x14ac:dyDescent="0.25">
      <c r="A86" s="2" t="s">
        <v>8</v>
      </c>
      <c r="B86" s="3" t="s">
        <v>82</v>
      </c>
      <c r="C86" s="4">
        <v>678.92</v>
      </c>
    </row>
    <row r="87" spans="1:3" ht="30" x14ac:dyDescent="0.25">
      <c r="A87" s="2" t="s">
        <v>8</v>
      </c>
      <c r="B87" s="3" t="s">
        <v>83</v>
      </c>
      <c r="C87" s="4">
        <v>1353.54</v>
      </c>
    </row>
    <row r="88" spans="1:3" ht="30" x14ac:dyDescent="0.25">
      <c r="A88" s="2" t="s">
        <v>8</v>
      </c>
      <c r="B88" s="3" t="s">
        <v>84</v>
      </c>
      <c r="C88" s="4">
        <v>696</v>
      </c>
    </row>
    <row r="89" spans="1:3" ht="30" x14ac:dyDescent="0.25">
      <c r="A89" s="2" t="s">
        <v>8</v>
      </c>
      <c r="B89" s="3" t="s">
        <v>85</v>
      </c>
      <c r="C89" s="4">
        <v>710.33</v>
      </c>
    </row>
    <row r="90" spans="1:3" ht="45" x14ac:dyDescent="0.25">
      <c r="A90" s="2" t="s">
        <v>9</v>
      </c>
      <c r="B90" s="3" t="s">
        <v>86</v>
      </c>
      <c r="C90" s="4">
        <v>585.6</v>
      </c>
    </row>
    <row r="91" spans="1:3" ht="45" x14ac:dyDescent="0.25">
      <c r="A91" s="2" t="s">
        <v>9</v>
      </c>
      <c r="B91" s="3" t="s">
        <v>87</v>
      </c>
      <c r="C91" s="4">
        <v>818.75</v>
      </c>
    </row>
    <row r="92" spans="1:3" ht="30" x14ac:dyDescent="0.25">
      <c r="A92" s="2" t="s">
        <v>8</v>
      </c>
      <c r="B92" s="3" t="s">
        <v>88</v>
      </c>
      <c r="C92" s="4">
        <v>5681.78</v>
      </c>
    </row>
    <row r="93" spans="1:3" ht="45" x14ac:dyDescent="0.25">
      <c r="A93" s="2" t="s">
        <v>9</v>
      </c>
      <c r="B93" s="3" t="s">
        <v>89</v>
      </c>
      <c r="C93" s="4">
        <v>916.25</v>
      </c>
    </row>
    <row r="94" spans="1:3" ht="45" x14ac:dyDescent="0.25">
      <c r="A94" s="2" t="s">
        <v>9</v>
      </c>
      <c r="B94" s="3" t="s">
        <v>90</v>
      </c>
      <c r="C94" s="4">
        <v>150.4</v>
      </c>
    </row>
    <row r="95" spans="1:3" ht="45" x14ac:dyDescent="0.25">
      <c r="A95" s="2" t="s">
        <v>9</v>
      </c>
      <c r="B95" s="3" t="s">
        <v>91</v>
      </c>
      <c r="C95" s="4">
        <v>15907.91</v>
      </c>
    </row>
    <row r="96" spans="1:3" ht="30" x14ac:dyDescent="0.25">
      <c r="A96" s="2" t="s">
        <v>8</v>
      </c>
      <c r="B96" s="3" t="s">
        <v>92</v>
      </c>
      <c r="C96" s="4">
        <v>240.83</v>
      </c>
    </row>
    <row r="97" spans="1:3" ht="45" x14ac:dyDescent="0.25">
      <c r="A97" s="2" t="s">
        <v>9</v>
      </c>
      <c r="B97" s="3" t="s">
        <v>93</v>
      </c>
      <c r="C97" s="4">
        <v>7242.27</v>
      </c>
    </row>
    <row r="98" spans="1:3" ht="105" x14ac:dyDescent="0.25">
      <c r="A98" s="2" t="s">
        <v>96</v>
      </c>
      <c r="B98" s="5" t="s">
        <v>97</v>
      </c>
      <c r="C98" s="4">
        <v>2144153.4479999999</v>
      </c>
    </row>
    <row r="99" spans="1:3" ht="105" x14ac:dyDescent="0.25">
      <c r="A99" s="2" t="s">
        <v>98</v>
      </c>
      <c r="B99" s="5" t="s">
        <v>99</v>
      </c>
      <c r="C99" s="4">
        <v>801691.89</v>
      </c>
    </row>
  </sheetData>
  <protectedRanges>
    <protectedRange sqref="C90:C91 C81 C73:C74 C67:C68 C43:C57" name="Intervallo2_6"/>
    <protectedRange sqref="C11" name="Intervallo2_63_6"/>
    <protectedRange sqref="C17" name="Intervallo2_36_2_6"/>
    <protectedRange sqref="C18" name="Intervallo2_37_3_6"/>
    <protectedRange sqref="C24:C26" name="Intervallo2_64_6"/>
    <protectedRange sqref="C27:C29" name="Intervallo2_65_6"/>
    <protectedRange sqref="C30" name="Intervallo2_68_6"/>
    <protectedRange sqref="C31" name="Intervallo2_70_6"/>
    <protectedRange sqref="C32" name="Intervallo2_71_6"/>
    <protectedRange sqref="C33" name="Intervallo2_73_6"/>
    <protectedRange sqref="C34:C36" name="Intervallo2_74_6"/>
    <protectedRange sqref="C37:C42" name="Intervallo2_75_6"/>
  </protectedRanges>
  <mergeCells count="7">
    <mergeCell ref="A8:C8"/>
    <mergeCell ref="A7:C7"/>
    <mergeCell ref="A1:C1"/>
    <mergeCell ref="A2:C3"/>
    <mergeCell ref="A5:C5"/>
    <mergeCell ref="A4:C4"/>
    <mergeCell ref="A6:C6"/>
  </mergeCells>
  <dataValidations count="1">
    <dataValidation type="textLength" operator="lessThanOrEqual" allowBlank="1" showInputMessage="1" showErrorMessage="1" error="descrizione troppo lunga (max 250 car)" sqref="B10:B97">
      <formula1>250</formula1>
    </dataValidation>
  </dataValidations>
  <pageMargins left="0.7" right="0.7" top="0.75" bottom="0.75" header="0.3" footer="0.3"/>
  <pageSetup paperSize="9" scale="24" orientation="portrait" horizontalDpi="4294967294" verticalDpi="4294967294"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81"/>
  <sheetViews>
    <sheetView workbookViewId="0">
      <selection activeCell="A7" sqref="A7:C7"/>
    </sheetView>
  </sheetViews>
  <sheetFormatPr defaultRowHeight="15" x14ac:dyDescent="0.25"/>
  <cols>
    <col min="1" max="1" width="33.85546875" customWidth="1"/>
    <col min="2" max="2" width="45.28515625" customWidth="1"/>
    <col min="3" max="3" width="47.140625" customWidth="1"/>
    <col min="5" max="5" width="12" customWidth="1"/>
  </cols>
  <sheetData>
    <row r="1" spans="1:3" ht="30.75" customHeight="1" x14ac:dyDescent="0.25">
      <c r="A1" s="139" t="s">
        <v>0</v>
      </c>
      <c r="B1" s="140"/>
      <c r="C1" s="140"/>
    </row>
    <row r="2" spans="1:3" ht="15" customHeight="1" x14ac:dyDescent="0.25">
      <c r="A2" s="141" t="s">
        <v>3</v>
      </c>
      <c r="B2" s="142"/>
      <c r="C2" s="142"/>
    </row>
    <row r="3" spans="1:3" ht="15" customHeight="1" x14ac:dyDescent="0.25">
      <c r="A3" s="143"/>
      <c r="B3" s="144"/>
      <c r="C3" s="144"/>
    </row>
    <row r="4" spans="1:3" ht="17.25" customHeight="1" x14ac:dyDescent="0.25">
      <c r="A4" s="147" t="s">
        <v>1</v>
      </c>
      <c r="B4" s="148"/>
      <c r="C4" s="148"/>
    </row>
    <row r="5" spans="1:3" ht="25.5" customHeight="1" x14ac:dyDescent="0.25">
      <c r="A5" s="145" t="s">
        <v>4</v>
      </c>
      <c r="B5" s="146"/>
      <c r="C5" s="146"/>
    </row>
    <row r="6" spans="1:3" ht="58.5" customHeight="1" x14ac:dyDescent="0.25">
      <c r="A6" s="149" t="s">
        <v>6</v>
      </c>
      <c r="B6" s="150"/>
      <c r="C6" s="150"/>
    </row>
    <row r="7" spans="1:3" x14ac:dyDescent="0.25">
      <c r="A7" s="137" t="s">
        <v>95</v>
      </c>
      <c r="B7" s="138"/>
      <c r="C7" s="138"/>
    </row>
    <row r="8" spans="1:3" ht="36" customHeight="1" x14ac:dyDescent="0.25">
      <c r="A8" s="135" t="s">
        <v>273</v>
      </c>
      <c r="B8" s="136"/>
      <c r="C8" s="136"/>
    </row>
    <row r="9" spans="1:3" ht="15" customHeight="1" x14ac:dyDescent="0.25">
      <c r="A9" s="10" t="s">
        <v>7</v>
      </c>
      <c r="B9" s="10" t="s">
        <v>5</v>
      </c>
      <c r="C9" s="10" t="s">
        <v>2</v>
      </c>
    </row>
    <row r="10" spans="1:3" ht="30" x14ac:dyDescent="0.25">
      <c r="A10" s="8" t="s">
        <v>101</v>
      </c>
      <c r="B10" s="7" t="s">
        <v>272</v>
      </c>
      <c r="C10" s="9">
        <v>1084.7</v>
      </c>
    </row>
    <row r="11" spans="1:3" ht="30" x14ac:dyDescent="0.25">
      <c r="A11" s="8" t="s">
        <v>101</v>
      </c>
      <c r="B11" s="7" t="s">
        <v>271</v>
      </c>
      <c r="C11" s="6">
        <v>3853.36</v>
      </c>
    </row>
    <row r="12" spans="1:3" x14ac:dyDescent="0.25">
      <c r="A12" s="8" t="s">
        <v>101</v>
      </c>
      <c r="B12" s="7" t="s">
        <v>270</v>
      </c>
      <c r="C12" s="6">
        <v>540</v>
      </c>
    </row>
    <row r="13" spans="1:3" ht="30" x14ac:dyDescent="0.25">
      <c r="A13" s="8" t="s">
        <v>101</v>
      </c>
      <c r="B13" s="7" t="s">
        <v>269</v>
      </c>
      <c r="C13" s="6">
        <v>1611.75</v>
      </c>
    </row>
    <row r="14" spans="1:3" ht="30" x14ac:dyDescent="0.25">
      <c r="A14" s="8" t="s">
        <v>101</v>
      </c>
      <c r="B14" s="7" t="s">
        <v>268</v>
      </c>
      <c r="C14" s="6">
        <v>207.26</v>
      </c>
    </row>
    <row r="15" spans="1:3" ht="30" x14ac:dyDescent="0.25">
      <c r="A15" s="8" t="s">
        <v>101</v>
      </c>
      <c r="B15" s="7" t="s">
        <v>267</v>
      </c>
      <c r="C15" s="6">
        <v>354</v>
      </c>
    </row>
    <row r="16" spans="1:3" ht="30" x14ac:dyDescent="0.25">
      <c r="A16" s="8" t="s">
        <v>101</v>
      </c>
      <c r="B16" s="7" t="s">
        <v>266</v>
      </c>
      <c r="C16" s="6">
        <v>265.64</v>
      </c>
    </row>
    <row r="17" spans="1:3" x14ac:dyDescent="0.25">
      <c r="A17" s="8" t="s">
        <v>101</v>
      </c>
      <c r="B17" s="7" t="s">
        <v>265</v>
      </c>
      <c r="C17" s="6">
        <v>100</v>
      </c>
    </row>
    <row r="18" spans="1:3" ht="30" x14ac:dyDescent="0.25">
      <c r="A18" s="8" t="s">
        <v>101</v>
      </c>
      <c r="B18" s="7" t="s">
        <v>264</v>
      </c>
      <c r="C18" s="6">
        <v>900</v>
      </c>
    </row>
    <row r="19" spans="1:3" ht="30" x14ac:dyDescent="0.25">
      <c r="A19" s="8" t="s">
        <v>101</v>
      </c>
      <c r="B19" s="7" t="s">
        <v>263</v>
      </c>
      <c r="C19" s="6">
        <v>8554.4599999999991</v>
      </c>
    </row>
    <row r="20" spans="1:3" ht="30" x14ac:dyDescent="0.25">
      <c r="A20" s="8" t="s">
        <v>101</v>
      </c>
      <c r="B20" s="7" t="s">
        <v>262</v>
      </c>
      <c r="C20" s="6">
        <v>650.42999999999995</v>
      </c>
    </row>
    <row r="21" spans="1:3" ht="30" x14ac:dyDescent="0.25">
      <c r="A21" s="8" t="s">
        <v>101</v>
      </c>
      <c r="B21" s="7" t="s">
        <v>261</v>
      </c>
      <c r="C21" s="6">
        <v>20000</v>
      </c>
    </row>
    <row r="22" spans="1:3" x14ac:dyDescent="0.25">
      <c r="A22" s="8" t="s">
        <v>101</v>
      </c>
      <c r="B22" s="7" t="s">
        <v>260</v>
      </c>
      <c r="C22" s="6">
        <v>320</v>
      </c>
    </row>
    <row r="23" spans="1:3" ht="30" x14ac:dyDescent="0.25">
      <c r="A23" s="8" t="s">
        <v>101</v>
      </c>
      <c r="B23" s="7" t="s">
        <v>259</v>
      </c>
      <c r="C23" s="6">
        <v>30</v>
      </c>
    </row>
    <row r="24" spans="1:3" ht="30" x14ac:dyDescent="0.25">
      <c r="A24" s="8" t="s">
        <v>101</v>
      </c>
      <c r="B24" s="7" t="s">
        <v>258</v>
      </c>
      <c r="C24" s="6">
        <v>436</v>
      </c>
    </row>
    <row r="25" spans="1:3" ht="30" x14ac:dyDescent="0.25">
      <c r="A25" s="8" t="s">
        <v>101</v>
      </c>
      <c r="B25" s="7" t="s">
        <v>257</v>
      </c>
      <c r="C25" s="6">
        <v>2703.86</v>
      </c>
    </row>
    <row r="26" spans="1:3" ht="30" x14ac:dyDescent="0.25">
      <c r="A26" s="8" t="s">
        <v>101</v>
      </c>
      <c r="B26" s="7" t="s">
        <v>256</v>
      </c>
      <c r="C26" s="6">
        <v>941</v>
      </c>
    </row>
    <row r="27" spans="1:3" ht="30" x14ac:dyDescent="0.25">
      <c r="A27" s="8" t="s">
        <v>101</v>
      </c>
      <c r="B27" s="7" t="s">
        <v>255</v>
      </c>
      <c r="C27" s="6">
        <v>1214.1500000000001</v>
      </c>
    </row>
    <row r="28" spans="1:3" ht="30" x14ac:dyDescent="0.25">
      <c r="A28" s="8" t="s">
        <v>101</v>
      </c>
      <c r="B28" s="7" t="s">
        <v>254</v>
      </c>
      <c r="C28" s="6">
        <v>1824</v>
      </c>
    </row>
    <row r="29" spans="1:3" ht="30" x14ac:dyDescent="0.25">
      <c r="A29" s="8" t="s">
        <v>101</v>
      </c>
      <c r="B29" s="7" t="s">
        <v>253</v>
      </c>
      <c r="C29" s="6">
        <v>209.23</v>
      </c>
    </row>
    <row r="30" spans="1:3" ht="30" x14ac:dyDescent="0.25">
      <c r="A30" s="8" t="s">
        <v>101</v>
      </c>
      <c r="B30" s="7" t="s">
        <v>252</v>
      </c>
      <c r="C30" s="6">
        <v>828.92</v>
      </c>
    </row>
    <row r="31" spans="1:3" ht="45" x14ac:dyDescent="0.25">
      <c r="A31" s="8" t="s">
        <v>101</v>
      </c>
      <c r="B31" s="7" t="s">
        <v>251</v>
      </c>
      <c r="C31" s="6">
        <v>772.43</v>
      </c>
    </row>
    <row r="32" spans="1:3" ht="30" x14ac:dyDescent="0.25">
      <c r="A32" s="8" t="s">
        <v>101</v>
      </c>
      <c r="B32" s="7" t="s">
        <v>250</v>
      </c>
      <c r="C32" s="6">
        <v>120</v>
      </c>
    </row>
    <row r="33" spans="1:3" ht="30" x14ac:dyDescent="0.25">
      <c r="A33" s="8" t="s">
        <v>101</v>
      </c>
      <c r="B33" s="7" t="s">
        <v>249</v>
      </c>
      <c r="C33" s="6">
        <v>650</v>
      </c>
    </row>
    <row r="34" spans="1:3" ht="30" x14ac:dyDescent="0.25">
      <c r="A34" s="8" t="s">
        <v>101</v>
      </c>
      <c r="B34" s="7" t="s">
        <v>248</v>
      </c>
      <c r="C34" s="6">
        <v>1052</v>
      </c>
    </row>
    <row r="35" spans="1:3" ht="30" x14ac:dyDescent="0.25">
      <c r="A35" s="8" t="s">
        <v>101</v>
      </c>
      <c r="B35" s="7" t="s">
        <v>247</v>
      </c>
      <c r="C35" s="6">
        <v>2300</v>
      </c>
    </row>
    <row r="36" spans="1:3" x14ac:dyDescent="0.25">
      <c r="A36" s="8" t="s">
        <v>101</v>
      </c>
      <c r="B36" s="7" t="s">
        <v>246</v>
      </c>
      <c r="C36" s="6">
        <v>6000</v>
      </c>
    </row>
    <row r="37" spans="1:3" ht="30" x14ac:dyDescent="0.25">
      <c r="A37" s="8" t="s">
        <v>101</v>
      </c>
      <c r="B37" s="7" t="s">
        <v>245</v>
      </c>
      <c r="C37" s="6">
        <v>2100</v>
      </c>
    </row>
    <row r="38" spans="1:3" ht="30" x14ac:dyDescent="0.25">
      <c r="A38" s="8" t="s">
        <v>101</v>
      </c>
      <c r="B38" s="7" t="s">
        <v>244</v>
      </c>
      <c r="C38" s="6">
        <v>1000</v>
      </c>
    </row>
    <row r="39" spans="1:3" ht="30" x14ac:dyDescent="0.25">
      <c r="A39" s="8" t="s">
        <v>101</v>
      </c>
      <c r="B39" s="7" t="s">
        <v>243</v>
      </c>
      <c r="C39" s="6">
        <v>1353.6</v>
      </c>
    </row>
    <row r="40" spans="1:3" ht="30" x14ac:dyDescent="0.25">
      <c r="A40" s="8" t="s">
        <v>101</v>
      </c>
      <c r="B40" s="7" t="s">
        <v>242</v>
      </c>
      <c r="C40" s="6">
        <v>4341.25</v>
      </c>
    </row>
    <row r="41" spans="1:3" ht="30" x14ac:dyDescent="0.25">
      <c r="A41" s="8" t="s">
        <v>101</v>
      </c>
      <c r="B41" s="7" t="s">
        <v>241</v>
      </c>
      <c r="C41" s="6">
        <v>1840</v>
      </c>
    </row>
    <row r="42" spans="1:3" ht="30" x14ac:dyDescent="0.25">
      <c r="A42" s="8" t="s">
        <v>101</v>
      </c>
      <c r="B42" s="7" t="s">
        <v>240</v>
      </c>
      <c r="C42" s="6">
        <v>1724</v>
      </c>
    </row>
    <row r="43" spans="1:3" ht="30" x14ac:dyDescent="0.25">
      <c r="A43" s="8" t="s">
        <v>101</v>
      </c>
      <c r="B43" s="7" t="s">
        <v>239</v>
      </c>
      <c r="C43" s="6">
        <v>763</v>
      </c>
    </row>
    <row r="44" spans="1:3" x14ac:dyDescent="0.25">
      <c r="A44" s="8" t="s">
        <v>101</v>
      </c>
      <c r="B44" s="7" t="s">
        <v>238</v>
      </c>
      <c r="C44" s="6">
        <v>168.5</v>
      </c>
    </row>
    <row r="45" spans="1:3" ht="60" x14ac:dyDescent="0.25">
      <c r="A45" s="8" t="s">
        <v>101</v>
      </c>
      <c r="B45" s="7" t="s">
        <v>237</v>
      </c>
      <c r="C45" s="6">
        <v>30395.38</v>
      </c>
    </row>
    <row r="46" spans="1:3" x14ac:dyDescent="0.25">
      <c r="A46" s="8" t="s">
        <v>101</v>
      </c>
      <c r="B46" s="7" t="s">
        <v>236</v>
      </c>
      <c r="C46" s="6">
        <v>1547.38</v>
      </c>
    </row>
    <row r="47" spans="1:3" ht="30" x14ac:dyDescent="0.25">
      <c r="A47" s="8" t="s">
        <v>101</v>
      </c>
      <c r="B47" s="7" t="s">
        <v>235</v>
      </c>
      <c r="C47" s="6">
        <v>3920</v>
      </c>
    </row>
    <row r="48" spans="1:3" x14ac:dyDescent="0.25">
      <c r="A48" s="8" t="s">
        <v>101</v>
      </c>
      <c r="B48" s="7" t="s">
        <v>234</v>
      </c>
      <c r="C48" s="6">
        <v>6492.5</v>
      </c>
    </row>
    <row r="49" spans="1:3" ht="45" x14ac:dyDescent="0.25">
      <c r="A49" s="8" t="s">
        <v>101</v>
      </c>
      <c r="B49" s="7" t="s">
        <v>233</v>
      </c>
      <c r="C49" s="6">
        <v>820</v>
      </c>
    </row>
    <row r="50" spans="1:3" ht="30" x14ac:dyDescent="0.25">
      <c r="A50" s="8" t="s">
        <v>101</v>
      </c>
      <c r="B50" s="7" t="s">
        <v>232</v>
      </c>
      <c r="C50" s="6">
        <v>6349</v>
      </c>
    </row>
    <row r="51" spans="1:3" ht="30" x14ac:dyDescent="0.25">
      <c r="A51" s="8" t="s">
        <v>101</v>
      </c>
      <c r="B51" s="7" t="s">
        <v>231</v>
      </c>
      <c r="C51" s="6">
        <v>562.04</v>
      </c>
    </row>
    <row r="52" spans="1:3" ht="30" x14ac:dyDescent="0.25">
      <c r="A52" s="8" t="s">
        <v>101</v>
      </c>
      <c r="B52" s="7" t="s">
        <v>230</v>
      </c>
      <c r="C52" s="6">
        <v>522.41999999999996</v>
      </c>
    </row>
    <row r="53" spans="1:3" ht="30" x14ac:dyDescent="0.25">
      <c r="A53" s="8" t="s">
        <v>101</v>
      </c>
      <c r="B53" s="7" t="s">
        <v>229</v>
      </c>
      <c r="C53" s="6">
        <v>202.34</v>
      </c>
    </row>
    <row r="54" spans="1:3" ht="30" x14ac:dyDescent="0.25">
      <c r="A54" s="8" t="s">
        <v>101</v>
      </c>
      <c r="B54" s="7" t="s">
        <v>228</v>
      </c>
      <c r="C54" s="6">
        <v>206.6</v>
      </c>
    </row>
    <row r="55" spans="1:3" ht="30" x14ac:dyDescent="0.25">
      <c r="A55" s="8" t="s">
        <v>101</v>
      </c>
      <c r="B55" s="7" t="s">
        <v>227</v>
      </c>
      <c r="C55" s="6">
        <v>2950</v>
      </c>
    </row>
    <row r="56" spans="1:3" ht="30" x14ac:dyDescent="0.25">
      <c r="A56" s="8" t="s">
        <v>101</v>
      </c>
      <c r="B56" s="7" t="s">
        <v>226</v>
      </c>
      <c r="C56" s="6">
        <v>975.84</v>
      </c>
    </row>
    <row r="57" spans="1:3" ht="30" x14ac:dyDescent="0.25">
      <c r="A57" s="8" t="s">
        <v>101</v>
      </c>
      <c r="B57" s="7" t="s">
        <v>225</v>
      </c>
      <c r="C57" s="6">
        <v>956.5</v>
      </c>
    </row>
    <row r="58" spans="1:3" ht="30" x14ac:dyDescent="0.25">
      <c r="A58" s="8" t="s">
        <v>101</v>
      </c>
      <c r="B58" s="7" t="s">
        <v>224</v>
      </c>
      <c r="C58" s="6">
        <v>156</v>
      </c>
    </row>
    <row r="59" spans="1:3" ht="30" x14ac:dyDescent="0.25">
      <c r="A59" s="8" t="s">
        <v>101</v>
      </c>
      <c r="B59" s="7" t="s">
        <v>223</v>
      </c>
      <c r="C59" s="6">
        <v>204.26</v>
      </c>
    </row>
    <row r="60" spans="1:3" ht="30" x14ac:dyDescent="0.25">
      <c r="A60" s="8" t="s">
        <v>101</v>
      </c>
      <c r="B60" s="7" t="s">
        <v>222</v>
      </c>
      <c r="C60" s="6">
        <v>3240</v>
      </c>
    </row>
    <row r="61" spans="1:3" ht="30" x14ac:dyDescent="0.25">
      <c r="A61" s="8" t="s">
        <v>101</v>
      </c>
      <c r="B61" s="7" t="s">
        <v>221</v>
      </c>
      <c r="C61" s="6">
        <v>301</v>
      </c>
    </row>
    <row r="62" spans="1:3" x14ac:dyDescent="0.25">
      <c r="A62" s="8" t="s">
        <v>101</v>
      </c>
      <c r="B62" s="7" t="s">
        <v>220</v>
      </c>
      <c r="C62" s="6">
        <v>628.1</v>
      </c>
    </row>
    <row r="63" spans="1:3" ht="30" x14ac:dyDescent="0.25">
      <c r="A63" s="8" t="s">
        <v>101</v>
      </c>
      <c r="B63" s="7" t="s">
        <v>219</v>
      </c>
      <c r="C63" s="6">
        <v>302.87</v>
      </c>
    </row>
    <row r="64" spans="1:3" x14ac:dyDescent="0.25">
      <c r="A64" s="8" t="s">
        <v>101</v>
      </c>
      <c r="B64" s="7" t="s">
        <v>218</v>
      </c>
      <c r="C64" s="6">
        <v>267.14</v>
      </c>
    </row>
    <row r="65" spans="1:3" ht="30" x14ac:dyDescent="0.25">
      <c r="A65" s="8" t="s">
        <v>101</v>
      </c>
      <c r="B65" s="7" t="s">
        <v>217</v>
      </c>
      <c r="C65" s="6">
        <v>140</v>
      </c>
    </row>
    <row r="66" spans="1:3" ht="30" x14ac:dyDescent="0.25">
      <c r="A66" s="8" t="s">
        <v>101</v>
      </c>
      <c r="B66" s="7" t="s">
        <v>216</v>
      </c>
      <c r="C66" s="6">
        <v>982.8</v>
      </c>
    </row>
    <row r="67" spans="1:3" ht="30" x14ac:dyDescent="0.25">
      <c r="A67" s="8" t="s">
        <v>101</v>
      </c>
      <c r="B67" s="7" t="s">
        <v>215</v>
      </c>
      <c r="C67" s="6">
        <v>600</v>
      </c>
    </row>
    <row r="68" spans="1:3" ht="30" x14ac:dyDescent="0.25">
      <c r="A68" s="8" t="s">
        <v>101</v>
      </c>
      <c r="B68" s="7" t="s">
        <v>214</v>
      </c>
      <c r="C68" s="6">
        <v>790</v>
      </c>
    </row>
    <row r="69" spans="1:3" ht="30" x14ac:dyDescent="0.25">
      <c r="A69" s="8" t="s">
        <v>101</v>
      </c>
      <c r="B69" s="7" t="s">
        <v>213</v>
      </c>
      <c r="C69" s="6">
        <v>510.07</v>
      </c>
    </row>
    <row r="70" spans="1:3" ht="30" x14ac:dyDescent="0.25">
      <c r="A70" s="8" t="s">
        <v>101</v>
      </c>
      <c r="B70" s="7" t="s">
        <v>212</v>
      </c>
      <c r="C70" s="6">
        <v>695.72</v>
      </c>
    </row>
    <row r="71" spans="1:3" ht="30" x14ac:dyDescent="0.25">
      <c r="A71" s="8" t="s">
        <v>101</v>
      </c>
      <c r="B71" s="7" t="s">
        <v>211</v>
      </c>
      <c r="C71" s="6">
        <v>19700</v>
      </c>
    </row>
    <row r="72" spans="1:3" ht="30" x14ac:dyDescent="0.25">
      <c r="A72" s="8" t="s">
        <v>101</v>
      </c>
      <c r="B72" s="7" t="s">
        <v>210</v>
      </c>
      <c r="C72" s="6">
        <v>2136</v>
      </c>
    </row>
    <row r="73" spans="1:3" ht="30" x14ac:dyDescent="0.25">
      <c r="A73" s="8" t="s">
        <v>101</v>
      </c>
      <c r="B73" s="7" t="s">
        <v>209</v>
      </c>
      <c r="C73" s="6">
        <v>2108.7600000000002</v>
      </c>
    </row>
    <row r="74" spans="1:3" ht="30" x14ac:dyDescent="0.25">
      <c r="A74" s="8" t="s">
        <v>101</v>
      </c>
      <c r="B74" s="7" t="s">
        <v>208</v>
      </c>
      <c r="C74" s="6">
        <v>760.76</v>
      </c>
    </row>
    <row r="75" spans="1:3" ht="30" x14ac:dyDescent="0.25">
      <c r="A75" s="8" t="s">
        <v>101</v>
      </c>
      <c r="B75" s="7" t="s">
        <v>207</v>
      </c>
      <c r="C75" s="6">
        <v>114</v>
      </c>
    </row>
    <row r="76" spans="1:3" ht="30" x14ac:dyDescent="0.25">
      <c r="A76" s="8" t="s">
        <v>101</v>
      </c>
      <c r="B76" s="7" t="s">
        <v>206</v>
      </c>
      <c r="C76" s="6">
        <v>290</v>
      </c>
    </row>
    <row r="77" spans="1:3" x14ac:dyDescent="0.25">
      <c r="A77" s="8" t="s">
        <v>101</v>
      </c>
      <c r="B77" s="7" t="s">
        <v>205</v>
      </c>
      <c r="C77" s="6">
        <v>439.65</v>
      </c>
    </row>
    <row r="78" spans="1:3" ht="30" x14ac:dyDescent="0.25">
      <c r="A78" s="8" t="s">
        <v>101</v>
      </c>
      <c r="B78" s="7" t="s">
        <v>204</v>
      </c>
      <c r="C78" s="6">
        <v>1140</v>
      </c>
    </row>
    <row r="79" spans="1:3" ht="30" x14ac:dyDescent="0.25">
      <c r="A79" s="8" t="s">
        <v>101</v>
      </c>
      <c r="B79" s="7" t="s">
        <v>203</v>
      </c>
      <c r="C79" s="6">
        <v>772</v>
      </c>
    </row>
    <row r="80" spans="1:3" x14ac:dyDescent="0.25">
      <c r="A80" s="8" t="s">
        <v>101</v>
      </c>
      <c r="B80" s="7" t="s">
        <v>202</v>
      </c>
      <c r="C80" s="6">
        <v>315.19</v>
      </c>
    </row>
    <row r="81" spans="1:3" x14ac:dyDescent="0.25">
      <c r="A81" s="8" t="s">
        <v>101</v>
      </c>
      <c r="B81" s="7" t="s">
        <v>201</v>
      </c>
      <c r="C81" s="6">
        <v>120</v>
      </c>
    </row>
    <row r="82" spans="1:3" ht="30" x14ac:dyDescent="0.25">
      <c r="A82" s="8" t="s">
        <v>101</v>
      </c>
      <c r="B82" s="7" t="s">
        <v>200</v>
      </c>
      <c r="C82" s="6">
        <v>161.19999999999999</v>
      </c>
    </row>
    <row r="83" spans="1:3" ht="30" x14ac:dyDescent="0.25">
      <c r="A83" s="8" t="s">
        <v>101</v>
      </c>
      <c r="B83" s="7" t="s">
        <v>199</v>
      </c>
      <c r="C83" s="6">
        <v>120000</v>
      </c>
    </row>
    <row r="84" spans="1:3" ht="30" x14ac:dyDescent="0.25">
      <c r="A84" s="8" t="s">
        <v>101</v>
      </c>
      <c r="B84" s="7" t="s">
        <v>198</v>
      </c>
      <c r="C84" s="6">
        <v>1500</v>
      </c>
    </row>
    <row r="85" spans="1:3" x14ac:dyDescent="0.25">
      <c r="A85" s="8" t="s">
        <v>101</v>
      </c>
      <c r="B85" s="7" t="s">
        <v>197</v>
      </c>
      <c r="C85" s="6">
        <v>231.12</v>
      </c>
    </row>
    <row r="86" spans="1:3" ht="30" x14ac:dyDescent="0.25">
      <c r="A86" s="8" t="s">
        <v>101</v>
      </c>
      <c r="B86" s="7" t="s">
        <v>196</v>
      </c>
      <c r="C86" s="6">
        <v>1251.17</v>
      </c>
    </row>
    <row r="87" spans="1:3" ht="30" x14ac:dyDescent="0.25">
      <c r="A87" s="8" t="s">
        <v>101</v>
      </c>
      <c r="B87" s="7" t="s">
        <v>195</v>
      </c>
      <c r="C87" s="6">
        <v>9245</v>
      </c>
    </row>
    <row r="88" spans="1:3" ht="30" x14ac:dyDescent="0.25">
      <c r="A88" s="8" t="s">
        <v>101</v>
      </c>
      <c r="B88" s="7" t="s">
        <v>194</v>
      </c>
      <c r="C88" s="6">
        <v>75</v>
      </c>
    </row>
    <row r="89" spans="1:3" x14ac:dyDescent="0.25">
      <c r="A89" s="8" t="s">
        <v>101</v>
      </c>
      <c r="B89" s="7" t="s">
        <v>193</v>
      </c>
      <c r="C89" s="6">
        <v>1375.63</v>
      </c>
    </row>
    <row r="90" spans="1:3" ht="30" x14ac:dyDescent="0.25">
      <c r="A90" s="8" t="s">
        <v>101</v>
      </c>
      <c r="B90" s="7" t="s">
        <v>192</v>
      </c>
      <c r="C90" s="6">
        <v>921.96</v>
      </c>
    </row>
    <row r="91" spans="1:3" ht="45" x14ac:dyDescent="0.25">
      <c r="A91" s="8" t="s">
        <v>101</v>
      </c>
      <c r="B91" s="7" t="s">
        <v>191</v>
      </c>
      <c r="C91" s="6">
        <v>1200</v>
      </c>
    </row>
    <row r="92" spans="1:3" ht="30" x14ac:dyDescent="0.25">
      <c r="A92" s="8" t="s">
        <v>101</v>
      </c>
      <c r="B92" s="7" t="s">
        <v>190</v>
      </c>
      <c r="C92" s="6">
        <v>1008</v>
      </c>
    </row>
    <row r="93" spans="1:3" ht="30" x14ac:dyDescent="0.25">
      <c r="A93" s="8" t="s">
        <v>101</v>
      </c>
      <c r="B93" s="7" t="s">
        <v>189</v>
      </c>
      <c r="C93" s="6">
        <v>653.32000000000005</v>
      </c>
    </row>
    <row r="94" spans="1:3" ht="30" x14ac:dyDescent="0.25">
      <c r="A94" s="8" t="s">
        <v>101</v>
      </c>
      <c r="B94" s="7" t="s">
        <v>188</v>
      </c>
      <c r="C94" s="6">
        <v>670</v>
      </c>
    </row>
    <row r="95" spans="1:3" ht="30" x14ac:dyDescent="0.25">
      <c r="A95" s="8" t="s">
        <v>101</v>
      </c>
      <c r="B95" s="7" t="s">
        <v>187</v>
      </c>
      <c r="C95" s="6">
        <v>499.79</v>
      </c>
    </row>
    <row r="96" spans="1:3" x14ac:dyDescent="0.25">
      <c r="A96" s="8" t="s">
        <v>101</v>
      </c>
      <c r="B96" s="7" t="s">
        <v>186</v>
      </c>
      <c r="C96" s="6">
        <v>544.79999999999995</v>
      </c>
    </row>
    <row r="97" spans="1:3" ht="45" x14ac:dyDescent="0.25">
      <c r="A97" s="8" t="s">
        <v>101</v>
      </c>
      <c r="B97" s="7" t="s">
        <v>185</v>
      </c>
      <c r="C97" s="6">
        <v>249.31</v>
      </c>
    </row>
    <row r="98" spans="1:3" ht="30" x14ac:dyDescent="0.25">
      <c r="A98" s="8" t="s">
        <v>101</v>
      </c>
      <c r="B98" s="7" t="s">
        <v>184</v>
      </c>
      <c r="C98" s="6">
        <v>7440.96</v>
      </c>
    </row>
    <row r="99" spans="1:3" ht="30" x14ac:dyDescent="0.25">
      <c r="A99" s="8" t="s">
        <v>101</v>
      </c>
      <c r="B99" s="7" t="s">
        <v>183</v>
      </c>
      <c r="C99" s="6">
        <v>550</v>
      </c>
    </row>
    <row r="100" spans="1:3" ht="30" x14ac:dyDescent="0.25">
      <c r="A100" s="8" t="s">
        <v>101</v>
      </c>
      <c r="B100" s="7" t="s">
        <v>182</v>
      </c>
      <c r="C100" s="6">
        <v>3023.4</v>
      </c>
    </row>
    <row r="101" spans="1:3" ht="30" x14ac:dyDescent="0.25">
      <c r="A101" s="8" t="s">
        <v>101</v>
      </c>
      <c r="B101" s="7" t="s">
        <v>181</v>
      </c>
      <c r="C101" s="6">
        <v>3990</v>
      </c>
    </row>
    <row r="102" spans="1:3" ht="30" x14ac:dyDescent="0.25">
      <c r="A102" s="8" t="s">
        <v>101</v>
      </c>
      <c r="B102" s="7" t="s">
        <v>180</v>
      </c>
      <c r="C102" s="6">
        <v>2270.42</v>
      </c>
    </row>
    <row r="103" spans="1:3" ht="30" x14ac:dyDescent="0.25">
      <c r="A103" s="8" t="s">
        <v>101</v>
      </c>
      <c r="B103" s="7" t="s">
        <v>179</v>
      </c>
      <c r="C103" s="6">
        <v>861.05</v>
      </c>
    </row>
    <row r="104" spans="1:3" ht="30" x14ac:dyDescent="0.25">
      <c r="A104" s="8" t="s">
        <v>101</v>
      </c>
      <c r="B104" s="7" t="s">
        <v>178</v>
      </c>
      <c r="C104" s="6">
        <v>354.04</v>
      </c>
    </row>
    <row r="105" spans="1:3" ht="30" x14ac:dyDescent="0.25">
      <c r="A105" s="8" t="s">
        <v>101</v>
      </c>
      <c r="B105" s="7" t="s">
        <v>177</v>
      </c>
      <c r="C105" s="6">
        <v>503.41</v>
      </c>
    </row>
    <row r="106" spans="1:3" ht="30" x14ac:dyDescent="0.25">
      <c r="A106" s="8" t="s">
        <v>101</v>
      </c>
      <c r="B106" s="7" t="s">
        <v>176</v>
      </c>
      <c r="C106" s="6">
        <v>2161.65</v>
      </c>
    </row>
    <row r="107" spans="1:3" x14ac:dyDescent="0.25">
      <c r="A107" s="8" t="s">
        <v>101</v>
      </c>
      <c r="B107" s="7" t="s">
        <v>175</v>
      </c>
      <c r="C107" s="6">
        <v>957.6</v>
      </c>
    </row>
    <row r="108" spans="1:3" ht="30" x14ac:dyDescent="0.25">
      <c r="A108" s="8" t="s">
        <v>101</v>
      </c>
      <c r="B108" s="7" t="s">
        <v>174</v>
      </c>
      <c r="C108" s="6">
        <v>3800</v>
      </c>
    </row>
    <row r="109" spans="1:3" ht="30" x14ac:dyDescent="0.25">
      <c r="A109" s="8" t="s">
        <v>101</v>
      </c>
      <c r="B109" s="7" t="s">
        <v>173</v>
      </c>
      <c r="C109" s="6">
        <v>75</v>
      </c>
    </row>
    <row r="110" spans="1:3" ht="30" x14ac:dyDescent="0.25">
      <c r="A110" s="8" t="s">
        <v>101</v>
      </c>
      <c r="B110" s="7" t="s">
        <v>172</v>
      </c>
      <c r="C110" s="6">
        <v>238</v>
      </c>
    </row>
    <row r="111" spans="1:3" ht="30" x14ac:dyDescent="0.25">
      <c r="A111" s="8" t="s">
        <v>101</v>
      </c>
      <c r="B111" s="7" t="s">
        <v>171</v>
      </c>
      <c r="C111" s="6">
        <v>1214.5</v>
      </c>
    </row>
    <row r="112" spans="1:3" ht="45" x14ac:dyDescent="0.25">
      <c r="A112" s="8" t="s">
        <v>101</v>
      </c>
      <c r="B112" s="7" t="s">
        <v>170</v>
      </c>
      <c r="C112" s="6">
        <v>496.85</v>
      </c>
    </row>
    <row r="113" spans="1:3" ht="45" x14ac:dyDescent="0.25">
      <c r="A113" s="8" t="s">
        <v>101</v>
      </c>
      <c r="B113" s="7" t="s">
        <v>169</v>
      </c>
      <c r="C113" s="6">
        <v>650</v>
      </c>
    </row>
    <row r="114" spans="1:3" ht="30" x14ac:dyDescent="0.25">
      <c r="A114" s="8" t="s">
        <v>101</v>
      </c>
      <c r="B114" s="7" t="s">
        <v>168</v>
      </c>
      <c r="C114" s="6">
        <v>797.57</v>
      </c>
    </row>
    <row r="115" spans="1:3" ht="30" x14ac:dyDescent="0.25">
      <c r="A115" s="8" t="s">
        <v>101</v>
      </c>
      <c r="B115" s="7" t="s">
        <v>167</v>
      </c>
      <c r="C115" s="6">
        <v>620</v>
      </c>
    </row>
    <row r="116" spans="1:3" ht="30" x14ac:dyDescent="0.25">
      <c r="A116" s="8" t="s">
        <v>101</v>
      </c>
      <c r="B116" s="7" t="s">
        <v>166</v>
      </c>
      <c r="C116" s="6">
        <v>203.77</v>
      </c>
    </row>
    <row r="117" spans="1:3" ht="30" x14ac:dyDescent="0.25">
      <c r="A117" s="8" t="s">
        <v>101</v>
      </c>
      <c r="B117" s="7" t="s">
        <v>165</v>
      </c>
      <c r="C117" s="6">
        <v>405.3</v>
      </c>
    </row>
    <row r="118" spans="1:3" x14ac:dyDescent="0.25">
      <c r="A118" s="8" t="s">
        <v>101</v>
      </c>
      <c r="B118" s="7" t="s">
        <v>164</v>
      </c>
      <c r="C118" s="6">
        <v>813.86</v>
      </c>
    </row>
    <row r="119" spans="1:3" ht="30" x14ac:dyDescent="0.25">
      <c r="A119" s="8" t="s">
        <v>101</v>
      </c>
      <c r="B119" s="7" t="s">
        <v>163</v>
      </c>
      <c r="C119" s="6">
        <v>978</v>
      </c>
    </row>
    <row r="120" spans="1:3" ht="30" x14ac:dyDescent="0.25">
      <c r="A120" s="8" t="s">
        <v>101</v>
      </c>
      <c r="B120" s="7" t="s">
        <v>162</v>
      </c>
      <c r="C120" s="6">
        <v>1770</v>
      </c>
    </row>
    <row r="121" spans="1:3" ht="30" x14ac:dyDescent="0.25">
      <c r="A121" s="8" t="s">
        <v>101</v>
      </c>
      <c r="B121" s="7" t="s">
        <v>161</v>
      </c>
      <c r="C121" s="6">
        <v>2130</v>
      </c>
    </row>
    <row r="122" spans="1:3" ht="45" x14ac:dyDescent="0.25">
      <c r="A122" s="8" t="s">
        <v>101</v>
      </c>
      <c r="B122" s="7" t="s">
        <v>160</v>
      </c>
      <c r="C122" s="6">
        <v>409.25</v>
      </c>
    </row>
    <row r="123" spans="1:3" ht="30" x14ac:dyDescent="0.25">
      <c r="A123" s="8" t="s">
        <v>101</v>
      </c>
      <c r="B123" s="7" t="s">
        <v>159</v>
      </c>
      <c r="C123" s="6">
        <v>530</v>
      </c>
    </row>
    <row r="124" spans="1:3" ht="45" x14ac:dyDescent="0.25">
      <c r="A124" s="8" t="s">
        <v>101</v>
      </c>
      <c r="B124" s="7" t="s">
        <v>158</v>
      </c>
      <c r="C124" s="6">
        <v>3320</v>
      </c>
    </row>
    <row r="125" spans="1:3" ht="30" x14ac:dyDescent="0.25">
      <c r="A125" s="8" t="s">
        <v>101</v>
      </c>
      <c r="B125" s="7" t="s">
        <v>157</v>
      </c>
      <c r="C125" s="6">
        <v>8800</v>
      </c>
    </row>
    <row r="126" spans="1:3" ht="60" x14ac:dyDescent="0.25">
      <c r="A126" s="8" t="s">
        <v>101</v>
      </c>
      <c r="B126" s="7" t="s">
        <v>156</v>
      </c>
      <c r="C126" s="6">
        <v>11694.4</v>
      </c>
    </row>
    <row r="127" spans="1:3" ht="30" x14ac:dyDescent="0.25">
      <c r="A127" s="8" t="s">
        <v>101</v>
      </c>
      <c r="B127" s="7" t="s">
        <v>155</v>
      </c>
      <c r="C127" s="6">
        <v>440</v>
      </c>
    </row>
    <row r="128" spans="1:3" ht="30" x14ac:dyDescent="0.25">
      <c r="A128" s="8" t="s">
        <v>101</v>
      </c>
      <c r="B128" s="7" t="s">
        <v>154</v>
      </c>
      <c r="C128" s="6">
        <v>1580</v>
      </c>
    </row>
    <row r="129" spans="1:3" ht="45" x14ac:dyDescent="0.25">
      <c r="A129" s="8" t="s">
        <v>101</v>
      </c>
      <c r="B129" s="7" t="s">
        <v>153</v>
      </c>
      <c r="C129" s="6">
        <v>499.86</v>
      </c>
    </row>
    <row r="130" spans="1:3" ht="30" x14ac:dyDescent="0.25">
      <c r="A130" s="8" t="s">
        <v>101</v>
      </c>
      <c r="B130" s="7" t="s">
        <v>152</v>
      </c>
      <c r="C130" s="6">
        <v>309.98</v>
      </c>
    </row>
    <row r="131" spans="1:3" x14ac:dyDescent="0.25">
      <c r="A131" s="8" t="s">
        <v>101</v>
      </c>
      <c r="B131" s="7" t="s">
        <v>151</v>
      </c>
      <c r="C131" s="6">
        <v>3108.15</v>
      </c>
    </row>
    <row r="132" spans="1:3" ht="30" x14ac:dyDescent="0.25">
      <c r="A132" s="8" t="s">
        <v>101</v>
      </c>
      <c r="B132" s="7" t="s">
        <v>150</v>
      </c>
      <c r="C132" s="6">
        <v>444</v>
      </c>
    </row>
    <row r="133" spans="1:3" ht="30" x14ac:dyDescent="0.25">
      <c r="A133" s="8" t="s">
        <v>101</v>
      </c>
      <c r="B133" s="7" t="s">
        <v>149</v>
      </c>
      <c r="C133" s="6">
        <v>189</v>
      </c>
    </row>
    <row r="134" spans="1:3" ht="45" x14ac:dyDescent="0.25">
      <c r="A134" s="8" t="s">
        <v>101</v>
      </c>
      <c r="B134" s="7" t="s">
        <v>148</v>
      </c>
      <c r="C134" s="6">
        <v>6846.89</v>
      </c>
    </row>
    <row r="135" spans="1:3" x14ac:dyDescent="0.25">
      <c r="A135" s="8" t="s">
        <v>101</v>
      </c>
      <c r="B135" s="7" t="s">
        <v>147</v>
      </c>
      <c r="C135" s="6">
        <v>1179.5</v>
      </c>
    </row>
    <row r="136" spans="1:3" ht="30" x14ac:dyDescent="0.25">
      <c r="A136" s="8" t="s">
        <v>101</v>
      </c>
      <c r="B136" s="7" t="s">
        <v>146</v>
      </c>
      <c r="C136" s="6">
        <v>1500</v>
      </c>
    </row>
    <row r="137" spans="1:3" ht="45" x14ac:dyDescent="0.25">
      <c r="A137" s="8" t="s">
        <v>101</v>
      </c>
      <c r="B137" s="7" t="s">
        <v>145</v>
      </c>
      <c r="C137" s="6">
        <v>12950</v>
      </c>
    </row>
    <row r="138" spans="1:3" ht="30" x14ac:dyDescent="0.25">
      <c r="A138" s="8" t="s">
        <v>101</v>
      </c>
      <c r="B138" s="7" t="s">
        <v>144</v>
      </c>
      <c r="C138" s="6">
        <v>330.66</v>
      </c>
    </row>
    <row r="139" spans="1:3" ht="30" x14ac:dyDescent="0.25">
      <c r="A139" s="8" t="s">
        <v>101</v>
      </c>
      <c r="B139" s="7" t="s">
        <v>143</v>
      </c>
      <c r="C139" s="6">
        <v>118.02</v>
      </c>
    </row>
    <row r="140" spans="1:3" ht="45" x14ac:dyDescent="0.25">
      <c r="A140" s="8" t="s">
        <v>101</v>
      </c>
      <c r="B140" s="7" t="s">
        <v>142</v>
      </c>
      <c r="C140" s="6">
        <v>600</v>
      </c>
    </row>
    <row r="141" spans="1:3" ht="30" x14ac:dyDescent="0.25">
      <c r="A141" s="8" t="s">
        <v>101</v>
      </c>
      <c r="B141" s="7" t="s">
        <v>141</v>
      </c>
      <c r="C141" s="6">
        <v>807.67</v>
      </c>
    </row>
    <row r="142" spans="1:3" ht="30" x14ac:dyDescent="0.25">
      <c r="A142" s="8" t="s">
        <v>101</v>
      </c>
      <c r="B142" s="7" t="s">
        <v>140</v>
      </c>
      <c r="C142" s="6">
        <v>490</v>
      </c>
    </row>
    <row r="143" spans="1:3" ht="30" x14ac:dyDescent="0.25">
      <c r="A143" s="8" t="s">
        <v>101</v>
      </c>
      <c r="B143" s="7" t="s">
        <v>139</v>
      </c>
      <c r="C143" s="6">
        <v>841</v>
      </c>
    </row>
    <row r="144" spans="1:3" ht="45" x14ac:dyDescent="0.25">
      <c r="A144" s="8" t="s">
        <v>101</v>
      </c>
      <c r="B144" s="7" t="s">
        <v>138</v>
      </c>
      <c r="C144" s="6">
        <v>580</v>
      </c>
    </row>
    <row r="145" spans="1:3" ht="30" x14ac:dyDescent="0.25">
      <c r="A145" s="8" t="s">
        <v>101</v>
      </c>
      <c r="B145" s="7" t="s">
        <v>137</v>
      </c>
      <c r="C145" s="6">
        <v>217.5</v>
      </c>
    </row>
    <row r="146" spans="1:3" ht="30" x14ac:dyDescent="0.25">
      <c r="A146" s="8" t="s">
        <v>101</v>
      </c>
      <c r="B146" s="7" t="s">
        <v>136</v>
      </c>
      <c r="C146" s="6">
        <v>60</v>
      </c>
    </row>
    <row r="147" spans="1:3" ht="30" x14ac:dyDescent="0.25">
      <c r="A147" s="8" t="s">
        <v>101</v>
      </c>
      <c r="B147" s="7" t="s">
        <v>135</v>
      </c>
      <c r="C147" s="6">
        <v>477.8</v>
      </c>
    </row>
    <row r="148" spans="1:3" ht="30" x14ac:dyDescent="0.25">
      <c r="A148" s="8" t="s">
        <v>101</v>
      </c>
      <c r="B148" s="7" t="s">
        <v>134</v>
      </c>
      <c r="C148" s="6">
        <v>19697.95</v>
      </c>
    </row>
    <row r="149" spans="1:3" ht="30" x14ac:dyDescent="0.25">
      <c r="A149" s="8" t="s">
        <v>101</v>
      </c>
      <c r="B149" s="7" t="s">
        <v>133</v>
      </c>
      <c r="C149" s="6">
        <v>1339.09</v>
      </c>
    </row>
    <row r="150" spans="1:3" ht="30" x14ac:dyDescent="0.25">
      <c r="A150" s="8" t="s">
        <v>101</v>
      </c>
      <c r="B150" s="7" t="s">
        <v>132</v>
      </c>
      <c r="C150" s="6">
        <v>140</v>
      </c>
    </row>
    <row r="151" spans="1:3" ht="30" x14ac:dyDescent="0.25">
      <c r="A151" s="8" t="s">
        <v>101</v>
      </c>
      <c r="B151" s="7" t="s">
        <v>131</v>
      </c>
      <c r="C151" s="6">
        <v>685.8</v>
      </c>
    </row>
    <row r="152" spans="1:3" ht="30" x14ac:dyDescent="0.25">
      <c r="A152" s="8" t="s">
        <v>101</v>
      </c>
      <c r="B152" s="7" t="s">
        <v>130</v>
      </c>
      <c r="C152" s="6">
        <v>112.87</v>
      </c>
    </row>
    <row r="153" spans="1:3" x14ac:dyDescent="0.25">
      <c r="A153" s="8" t="s">
        <v>101</v>
      </c>
      <c r="B153" s="7" t="s">
        <v>129</v>
      </c>
      <c r="C153" s="6">
        <v>372</v>
      </c>
    </row>
    <row r="154" spans="1:3" ht="30" x14ac:dyDescent="0.25">
      <c r="A154" s="8" t="s">
        <v>101</v>
      </c>
      <c r="B154" s="7" t="s">
        <v>128</v>
      </c>
      <c r="C154" s="6">
        <v>186</v>
      </c>
    </row>
    <row r="155" spans="1:3" ht="45" x14ac:dyDescent="0.25">
      <c r="A155" s="8" t="s">
        <v>101</v>
      </c>
      <c r="B155" s="7" t="s">
        <v>127</v>
      </c>
      <c r="C155" s="6">
        <v>1589.72</v>
      </c>
    </row>
    <row r="156" spans="1:3" ht="30" x14ac:dyDescent="0.25">
      <c r="A156" s="8" t="s">
        <v>101</v>
      </c>
      <c r="B156" s="7" t="s">
        <v>126</v>
      </c>
      <c r="C156" s="6">
        <v>1102.47</v>
      </c>
    </row>
    <row r="157" spans="1:3" ht="30" x14ac:dyDescent="0.25">
      <c r="A157" s="8" t="s">
        <v>101</v>
      </c>
      <c r="B157" s="7" t="s">
        <v>125</v>
      </c>
      <c r="C157" s="6">
        <v>259</v>
      </c>
    </row>
    <row r="158" spans="1:3" x14ac:dyDescent="0.25">
      <c r="A158" s="8" t="s">
        <v>101</v>
      </c>
      <c r="B158" s="7" t="s">
        <v>124</v>
      </c>
      <c r="C158" s="6">
        <v>751.97</v>
      </c>
    </row>
    <row r="159" spans="1:3" ht="30" x14ac:dyDescent="0.25">
      <c r="A159" s="8" t="s">
        <v>101</v>
      </c>
      <c r="B159" s="7" t="s">
        <v>123</v>
      </c>
      <c r="C159" s="6">
        <v>1002.2</v>
      </c>
    </row>
    <row r="160" spans="1:3" ht="30" x14ac:dyDescent="0.25">
      <c r="A160" s="8" t="s">
        <v>101</v>
      </c>
      <c r="B160" s="7" t="s">
        <v>122</v>
      </c>
      <c r="C160" s="6">
        <v>1466.75</v>
      </c>
    </row>
    <row r="161" spans="1:3" ht="30" x14ac:dyDescent="0.25">
      <c r="A161" s="8" t="s">
        <v>101</v>
      </c>
      <c r="B161" s="7" t="s">
        <v>121</v>
      </c>
      <c r="C161" s="6">
        <v>950</v>
      </c>
    </row>
    <row r="162" spans="1:3" x14ac:dyDescent="0.25">
      <c r="A162" s="8" t="s">
        <v>101</v>
      </c>
      <c r="B162" s="7" t="s">
        <v>120</v>
      </c>
      <c r="C162" s="6">
        <v>1236.74</v>
      </c>
    </row>
    <row r="163" spans="1:3" ht="30" x14ac:dyDescent="0.25">
      <c r="A163" s="8" t="s">
        <v>101</v>
      </c>
      <c r="B163" s="7" t="s">
        <v>119</v>
      </c>
      <c r="C163" s="6">
        <v>250</v>
      </c>
    </row>
    <row r="164" spans="1:3" ht="30" x14ac:dyDescent="0.25">
      <c r="A164" s="8" t="s">
        <v>101</v>
      </c>
      <c r="B164" s="7" t="s">
        <v>118</v>
      </c>
      <c r="C164" s="6">
        <v>1486.8</v>
      </c>
    </row>
    <row r="165" spans="1:3" ht="30" x14ac:dyDescent="0.25">
      <c r="A165" s="8" t="s">
        <v>101</v>
      </c>
      <c r="B165" s="7" t="s">
        <v>117</v>
      </c>
      <c r="C165" s="6">
        <v>131.19999999999999</v>
      </c>
    </row>
    <row r="166" spans="1:3" ht="30" x14ac:dyDescent="0.25">
      <c r="A166" s="8" t="s">
        <v>101</v>
      </c>
      <c r="B166" s="7" t="s">
        <v>116</v>
      </c>
      <c r="C166" s="6">
        <v>6050.57</v>
      </c>
    </row>
    <row r="167" spans="1:3" ht="45" x14ac:dyDescent="0.25">
      <c r="A167" s="8" t="s">
        <v>101</v>
      </c>
      <c r="B167" s="7" t="s">
        <v>115</v>
      </c>
      <c r="C167" s="6">
        <v>736.46</v>
      </c>
    </row>
    <row r="168" spans="1:3" ht="30" x14ac:dyDescent="0.25">
      <c r="A168" s="8" t="s">
        <v>101</v>
      </c>
      <c r="B168" s="7" t="s">
        <v>114</v>
      </c>
      <c r="C168" s="6">
        <v>1232.43</v>
      </c>
    </row>
    <row r="169" spans="1:3" ht="30" x14ac:dyDescent="0.25">
      <c r="A169" s="8" t="s">
        <v>101</v>
      </c>
      <c r="B169" s="7" t="s">
        <v>113</v>
      </c>
      <c r="C169" s="6">
        <v>2596.25</v>
      </c>
    </row>
    <row r="170" spans="1:3" ht="30" x14ac:dyDescent="0.25">
      <c r="A170" s="8" t="s">
        <v>101</v>
      </c>
      <c r="B170" s="7" t="s">
        <v>112</v>
      </c>
      <c r="C170" s="6">
        <v>1499.89</v>
      </c>
    </row>
    <row r="171" spans="1:3" ht="30" x14ac:dyDescent="0.25">
      <c r="A171" s="8" t="s">
        <v>101</v>
      </c>
      <c r="B171" s="7" t="s">
        <v>111</v>
      </c>
      <c r="C171" s="6">
        <v>1341.76</v>
      </c>
    </row>
    <row r="172" spans="1:3" ht="30" x14ac:dyDescent="0.25">
      <c r="A172" s="8" t="s">
        <v>101</v>
      </c>
      <c r="B172" s="7" t="s">
        <v>110</v>
      </c>
      <c r="C172" s="6">
        <v>506.75</v>
      </c>
    </row>
    <row r="173" spans="1:3" ht="30" x14ac:dyDescent="0.25">
      <c r="A173" s="8" t="s">
        <v>101</v>
      </c>
      <c r="B173" s="7" t="s">
        <v>109</v>
      </c>
      <c r="C173" s="6">
        <v>470</v>
      </c>
    </row>
    <row r="174" spans="1:3" ht="30" x14ac:dyDescent="0.25">
      <c r="A174" s="8" t="s">
        <v>101</v>
      </c>
      <c r="B174" s="7" t="s">
        <v>108</v>
      </c>
      <c r="C174" s="6">
        <v>600.79999999999995</v>
      </c>
    </row>
    <row r="175" spans="1:3" ht="30" x14ac:dyDescent="0.25">
      <c r="A175" s="8" t="s">
        <v>101</v>
      </c>
      <c r="B175" s="7" t="s">
        <v>107</v>
      </c>
      <c r="C175" s="6">
        <v>992.07</v>
      </c>
    </row>
    <row r="176" spans="1:3" ht="30" x14ac:dyDescent="0.25">
      <c r="A176" s="8" t="s">
        <v>101</v>
      </c>
      <c r="B176" s="7" t="s">
        <v>106</v>
      </c>
      <c r="C176" s="6">
        <v>644.04999999999995</v>
      </c>
    </row>
    <row r="177" spans="1:3" ht="30" x14ac:dyDescent="0.25">
      <c r="A177" s="8" t="s">
        <v>101</v>
      </c>
      <c r="B177" s="7" t="s">
        <v>105</v>
      </c>
      <c r="C177" s="6">
        <v>77.069999999999993</v>
      </c>
    </row>
    <row r="178" spans="1:3" ht="30" x14ac:dyDescent="0.25">
      <c r="A178" s="8" t="s">
        <v>101</v>
      </c>
      <c r="B178" s="7" t="s">
        <v>104</v>
      </c>
      <c r="C178" s="6">
        <v>1746.06</v>
      </c>
    </row>
    <row r="179" spans="1:3" ht="30" x14ac:dyDescent="0.25">
      <c r="A179" s="8" t="s">
        <v>101</v>
      </c>
      <c r="B179" s="7" t="s">
        <v>103</v>
      </c>
      <c r="C179" s="6">
        <v>1815.44</v>
      </c>
    </row>
    <row r="180" spans="1:3" ht="30" x14ac:dyDescent="0.25">
      <c r="A180" s="8" t="s">
        <v>101</v>
      </c>
      <c r="B180" s="7" t="s">
        <v>102</v>
      </c>
      <c r="C180" s="6">
        <v>68</v>
      </c>
    </row>
    <row r="181" spans="1:3" x14ac:dyDescent="0.25">
      <c r="A181" s="8" t="s">
        <v>101</v>
      </c>
      <c r="B181" s="7" t="s">
        <v>100</v>
      </c>
      <c r="C181" s="6">
        <v>172.25</v>
      </c>
    </row>
  </sheetData>
  <mergeCells count="7">
    <mergeCell ref="A8:C8"/>
    <mergeCell ref="A7:C7"/>
    <mergeCell ref="A1:C1"/>
    <mergeCell ref="A2:C3"/>
    <mergeCell ref="A5:C5"/>
    <mergeCell ref="A4:C4"/>
    <mergeCell ref="A6:C6"/>
  </mergeCells>
  <dataValidations count="1">
    <dataValidation type="textLength" operator="lessThanOrEqual" allowBlank="1" showInputMessage="1" showErrorMessage="1" error="descrizione troppo lunga (max 250 car)" sqref="B10:B181 IX10:IX181 ST10:ST181 ACP10:ACP181 AML10:AML181 AWH10:AWH181 BGD10:BGD181 BPZ10:BPZ181 BZV10:BZV181 CJR10:CJR181 CTN10:CTN181 DDJ10:DDJ181 DNF10:DNF181 DXB10:DXB181 EGX10:EGX181 EQT10:EQT181 FAP10:FAP181 FKL10:FKL181 FUH10:FUH181 GED10:GED181 GNZ10:GNZ181 GXV10:GXV181 HHR10:HHR181 HRN10:HRN181 IBJ10:IBJ181 ILF10:ILF181 IVB10:IVB181 JEX10:JEX181 JOT10:JOT181 JYP10:JYP181 KIL10:KIL181 KSH10:KSH181 LCD10:LCD181 LLZ10:LLZ181 LVV10:LVV181 MFR10:MFR181 MPN10:MPN181 MZJ10:MZJ181 NJF10:NJF181 NTB10:NTB181 OCX10:OCX181 OMT10:OMT181 OWP10:OWP181 PGL10:PGL181 PQH10:PQH181 QAD10:QAD181 QJZ10:QJZ181 QTV10:QTV181 RDR10:RDR181 RNN10:RNN181 RXJ10:RXJ181 SHF10:SHF181 SRB10:SRB181 TAX10:TAX181 TKT10:TKT181 TUP10:TUP181 UEL10:UEL181 UOH10:UOH181 UYD10:UYD181 VHZ10:VHZ181 VRV10:VRV181 WBR10:WBR181 WLN10:WLN181 WVJ10:WVJ181 B65546:B65717 IX65546:IX65717 ST65546:ST65717 ACP65546:ACP65717 AML65546:AML65717 AWH65546:AWH65717 BGD65546:BGD65717 BPZ65546:BPZ65717 BZV65546:BZV65717 CJR65546:CJR65717 CTN65546:CTN65717 DDJ65546:DDJ65717 DNF65546:DNF65717 DXB65546:DXB65717 EGX65546:EGX65717 EQT65546:EQT65717 FAP65546:FAP65717 FKL65546:FKL65717 FUH65546:FUH65717 GED65546:GED65717 GNZ65546:GNZ65717 GXV65546:GXV65717 HHR65546:HHR65717 HRN65546:HRN65717 IBJ65546:IBJ65717 ILF65546:ILF65717 IVB65546:IVB65717 JEX65546:JEX65717 JOT65546:JOT65717 JYP65546:JYP65717 KIL65546:KIL65717 KSH65546:KSH65717 LCD65546:LCD65717 LLZ65546:LLZ65717 LVV65546:LVV65717 MFR65546:MFR65717 MPN65546:MPN65717 MZJ65546:MZJ65717 NJF65546:NJF65717 NTB65546:NTB65717 OCX65546:OCX65717 OMT65546:OMT65717 OWP65546:OWP65717 PGL65546:PGL65717 PQH65546:PQH65717 QAD65546:QAD65717 QJZ65546:QJZ65717 QTV65546:QTV65717 RDR65546:RDR65717 RNN65546:RNN65717 RXJ65546:RXJ65717 SHF65546:SHF65717 SRB65546:SRB65717 TAX65546:TAX65717 TKT65546:TKT65717 TUP65546:TUP65717 UEL65546:UEL65717 UOH65546:UOH65717 UYD65546:UYD65717 VHZ65546:VHZ65717 VRV65546:VRV65717 WBR65546:WBR65717 WLN65546:WLN65717 WVJ65546:WVJ65717 B131082:B131253 IX131082:IX131253 ST131082:ST131253 ACP131082:ACP131253 AML131082:AML131253 AWH131082:AWH131253 BGD131082:BGD131253 BPZ131082:BPZ131253 BZV131082:BZV131253 CJR131082:CJR131253 CTN131082:CTN131253 DDJ131082:DDJ131253 DNF131082:DNF131253 DXB131082:DXB131253 EGX131082:EGX131253 EQT131082:EQT131253 FAP131082:FAP131253 FKL131082:FKL131253 FUH131082:FUH131253 GED131082:GED131253 GNZ131082:GNZ131253 GXV131082:GXV131253 HHR131082:HHR131253 HRN131082:HRN131253 IBJ131082:IBJ131253 ILF131082:ILF131253 IVB131082:IVB131253 JEX131082:JEX131253 JOT131082:JOT131253 JYP131082:JYP131253 KIL131082:KIL131253 KSH131082:KSH131253 LCD131082:LCD131253 LLZ131082:LLZ131253 LVV131082:LVV131253 MFR131082:MFR131253 MPN131082:MPN131253 MZJ131082:MZJ131253 NJF131082:NJF131253 NTB131082:NTB131253 OCX131082:OCX131253 OMT131082:OMT131253 OWP131082:OWP131253 PGL131082:PGL131253 PQH131082:PQH131253 QAD131082:QAD131253 QJZ131082:QJZ131253 QTV131082:QTV131253 RDR131082:RDR131253 RNN131082:RNN131253 RXJ131082:RXJ131253 SHF131082:SHF131253 SRB131082:SRB131253 TAX131082:TAX131253 TKT131082:TKT131253 TUP131082:TUP131253 UEL131082:UEL131253 UOH131082:UOH131253 UYD131082:UYD131253 VHZ131082:VHZ131253 VRV131082:VRV131253 WBR131082:WBR131253 WLN131082:WLN131253 WVJ131082:WVJ131253 B196618:B196789 IX196618:IX196789 ST196618:ST196789 ACP196618:ACP196789 AML196618:AML196789 AWH196618:AWH196789 BGD196618:BGD196789 BPZ196618:BPZ196789 BZV196618:BZV196789 CJR196618:CJR196789 CTN196618:CTN196789 DDJ196618:DDJ196789 DNF196618:DNF196789 DXB196618:DXB196789 EGX196618:EGX196789 EQT196618:EQT196789 FAP196618:FAP196789 FKL196618:FKL196789 FUH196618:FUH196789 GED196618:GED196789 GNZ196618:GNZ196789 GXV196618:GXV196789 HHR196618:HHR196789 HRN196618:HRN196789 IBJ196618:IBJ196789 ILF196618:ILF196789 IVB196618:IVB196789 JEX196618:JEX196789 JOT196618:JOT196789 JYP196618:JYP196789 KIL196618:KIL196789 KSH196618:KSH196789 LCD196618:LCD196789 LLZ196618:LLZ196789 LVV196618:LVV196789 MFR196618:MFR196789 MPN196618:MPN196789 MZJ196618:MZJ196789 NJF196618:NJF196789 NTB196618:NTB196789 OCX196618:OCX196789 OMT196618:OMT196789 OWP196618:OWP196789 PGL196618:PGL196789 PQH196618:PQH196789 QAD196618:QAD196789 QJZ196618:QJZ196789 QTV196618:QTV196789 RDR196618:RDR196789 RNN196618:RNN196789 RXJ196618:RXJ196789 SHF196618:SHF196789 SRB196618:SRB196789 TAX196618:TAX196789 TKT196618:TKT196789 TUP196618:TUP196789 UEL196618:UEL196789 UOH196618:UOH196789 UYD196618:UYD196789 VHZ196618:VHZ196789 VRV196618:VRV196789 WBR196618:WBR196789 WLN196618:WLN196789 WVJ196618:WVJ196789 B262154:B262325 IX262154:IX262325 ST262154:ST262325 ACP262154:ACP262325 AML262154:AML262325 AWH262154:AWH262325 BGD262154:BGD262325 BPZ262154:BPZ262325 BZV262154:BZV262325 CJR262154:CJR262325 CTN262154:CTN262325 DDJ262154:DDJ262325 DNF262154:DNF262325 DXB262154:DXB262325 EGX262154:EGX262325 EQT262154:EQT262325 FAP262154:FAP262325 FKL262154:FKL262325 FUH262154:FUH262325 GED262154:GED262325 GNZ262154:GNZ262325 GXV262154:GXV262325 HHR262154:HHR262325 HRN262154:HRN262325 IBJ262154:IBJ262325 ILF262154:ILF262325 IVB262154:IVB262325 JEX262154:JEX262325 JOT262154:JOT262325 JYP262154:JYP262325 KIL262154:KIL262325 KSH262154:KSH262325 LCD262154:LCD262325 LLZ262154:LLZ262325 LVV262154:LVV262325 MFR262154:MFR262325 MPN262154:MPN262325 MZJ262154:MZJ262325 NJF262154:NJF262325 NTB262154:NTB262325 OCX262154:OCX262325 OMT262154:OMT262325 OWP262154:OWP262325 PGL262154:PGL262325 PQH262154:PQH262325 QAD262154:QAD262325 QJZ262154:QJZ262325 QTV262154:QTV262325 RDR262154:RDR262325 RNN262154:RNN262325 RXJ262154:RXJ262325 SHF262154:SHF262325 SRB262154:SRB262325 TAX262154:TAX262325 TKT262154:TKT262325 TUP262154:TUP262325 UEL262154:UEL262325 UOH262154:UOH262325 UYD262154:UYD262325 VHZ262154:VHZ262325 VRV262154:VRV262325 WBR262154:WBR262325 WLN262154:WLN262325 WVJ262154:WVJ262325 B327690:B327861 IX327690:IX327861 ST327690:ST327861 ACP327690:ACP327861 AML327690:AML327861 AWH327690:AWH327861 BGD327690:BGD327861 BPZ327690:BPZ327861 BZV327690:BZV327861 CJR327690:CJR327861 CTN327690:CTN327861 DDJ327690:DDJ327861 DNF327690:DNF327861 DXB327690:DXB327861 EGX327690:EGX327861 EQT327690:EQT327861 FAP327690:FAP327861 FKL327690:FKL327861 FUH327690:FUH327861 GED327690:GED327861 GNZ327690:GNZ327861 GXV327690:GXV327861 HHR327690:HHR327861 HRN327690:HRN327861 IBJ327690:IBJ327861 ILF327690:ILF327861 IVB327690:IVB327861 JEX327690:JEX327861 JOT327690:JOT327861 JYP327690:JYP327861 KIL327690:KIL327861 KSH327690:KSH327861 LCD327690:LCD327861 LLZ327690:LLZ327861 LVV327690:LVV327861 MFR327690:MFR327861 MPN327690:MPN327861 MZJ327690:MZJ327861 NJF327690:NJF327861 NTB327690:NTB327861 OCX327690:OCX327861 OMT327690:OMT327861 OWP327690:OWP327861 PGL327690:PGL327861 PQH327690:PQH327861 QAD327690:QAD327861 QJZ327690:QJZ327861 QTV327690:QTV327861 RDR327690:RDR327861 RNN327690:RNN327861 RXJ327690:RXJ327861 SHF327690:SHF327861 SRB327690:SRB327861 TAX327690:TAX327861 TKT327690:TKT327861 TUP327690:TUP327861 UEL327690:UEL327861 UOH327690:UOH327861 UYD327690:UYD327861 VHZ327690:VHZ327861 VRV327690:VRV327861 WBR327690:WBR327861 WLN327690:WLN327861 WVJ327690:WVJ327861 B393226:B393397 IX393226:IX393397 ST393226:ST393397 ACP393226:ACP393397 AML393226:AML393397 AWH393226:AWH393397 BGD393226:BGD393397 BPZ393226:BPZ393397 BZV393226:BZV393397 CJR393226:CJR393397 CTN393226:CTN393397 DDJ393226:DDJ393397 DNF393226:DNF393397 DXB393226:DXB393397 EGX393226:EGX393397 EQT393226:EQT393397 FAP393226:FAP393397 FKL393226:FKL393397 FUH393226:FUH393397 GED393226:GED393397 GNZ393226:GNZ393397 GXV393226:GXV393397 HHR393226:HHR393397 HRN393226:HRN393397 IBJ393226:IBJ393397 ILF393226:ILF393397 IVB393226:IVB393397 JEX393226:JEX393397 JOT393226:JOT393397 JYP393226:JYP393397 KIL393226:KIL393397 KSH393226:KSH393397 LCD393226:LCD393397 LLZ393226:LLZ393397 LVV393226:LVV393397 MFR393226:MFR393397 MPN393226:MPN393397 MZJ393226:MZJ393397 NJF393226:NJF393397 NTB393226:NTB393397 OCX393226:OCX393397 OMT393226:OMT393397 OWP393226:OWP393397 PGL393226:PGL393397 PQH393226:PQH393397 QAD393226:QAD393397 QJZ393226:QJZ393397 QTV393226:QTV393397 RDR393226:RDR393397 RNN393226:RNN393397 RXJ393226:RXJ393397 SHF393226:SHF393397 SRB393226:SRB393397 TAX393226:TAX393397 TKT393226:TKT393397 TUP393226:TUP393397 UEL393226:UEL393397 UOH393226:UOH393397 UYD393226:UYD393397 VHZ393226:VHZ393397 VRV393226:VRV393397 WBR393226:WBR393397 WLN393226:WLN393397 WVJ393226:WVJ393397 B458762:B458933 IX458762:IX458933 ST458762:ST458933 ACP458762:ACP458933 AML458762:AML458933 AWH458762:AWH458933 BGD458762:BGD458933 BPZ458762:BPZ458933 BZV458762:BZV458933 CJR458762:CJR458933 CTN458762:CTN458933 DDJ458762:DDJ458933 DNF458762:DNF458933 DXB458762:DXB458933 EGX458762:EGX458933 EQT458762:EQT458933 FAP458762:FAP458933 FKL458762:FKL458933 FUH458762:FUH458933 GED458762:GED458933 GNZ458762:GNZ458933 GXV458762:GXV458933 HHR458762:HHR458933 HRN458762:HRN458933 IBJ458762:IBJ458933 ILF458762:ILF458933 IVB458762:IVB458933 JEX458762:JEX458933 JOT458762:JOT458933 JYP458762:JYP458933 KIL458762:KIL458933 KSH458762:KSH458933 LCD458762:LCD458933 LLZ458762:LLZ458933 LVV458762:LVV458933 MFR458762:MFR458933 MPN458762:MPN458933 MZJ458762:MZJ458933 NJF458762:NJF458933 NTB458762:NTB458933 OCX458762:OCX458933 OMT458762:OMT458933 OWP458762:OWP458933 PGL458762:PGL458933 PQH458762:PQH458933 QAD458762:QAD458933 QJZ458762:QJZ458933 QTV458762:QTV458933 RDR458762:RDR458933 RNN458762:RNN458933 RXJ458762:RXJ458933 SHF458762:SHF458933 SRB458762:SRB458933 TAX458762:TAX458933 TKT458762:TKT458933 TUP458762:TUP458933 UEL458762:UEL458933 UOH458762:UOH458933 UYD458762:UYD458933 VHZ458762:VHZ458933 VRV458762:VRV458933 WBR458762:WBR458933 WLN458762:WLN458933 WVJ458762:WVJ458933 B524298:B524469 IX524298:IX524469 ST524298:ST524469 ACP524298:ACP524469 AML524298:AML524469 AWH524298:AWH524469 BGD524298:BGD524469 BPZ524298:BPZ524469 BZV524298:BZV524469 CJR524298:CJR524469 CTN524298:CTN524469 DDJ524298:DDJ524469 DNF524298:DNF524469 DXB524298:DXB524469 EGX524298:EGX524469 EQT524298:EQT524469 FAP524298:FAP524469 FKL524298:FKL524469 FUH524298:FUH524469 GED524298:GED524469 GNZ524298:GNZ524469 GXV524298:GXV524469 HHR524298:HHR524469 HRN524298:HRN524469 IBJ524298:IBJ524469 ILF524298:ILF524469 IVB524298:IVB524469 JEX524298:JEX524469 JOT524298:JOT524469 JYP524298:JYP524469 KIL524298:KIL524469 KSH524298:KSH524469 LCD524298:LCD524469 LLZ524298:LLZ524469 LVV524298:LVV524469 MFR524298:MFR524469 MPN524298:MPN524469 MZJ524298:MZJ524469 NJF524298:NJF524469 NTB524298:NTB524469 OCX524298:OCX524469 OMT524298:OMT524469 OWP524298:OWP524469 PGL524298:PGL524469 PQH524298:PQH524469 QAD524298:QAD524469 QJZ524298:QJZ524469 QTV524298:QTV524469 RDR524298:RDR524469 RNN524298:RNN524469 RXJ524298:RXJ524469 SHF524298:SHF524469 SRB524298:SRB524469 TAX524298:TAX524469 TKT524298:TKT524469 TUP524298:TUP524469 UEL524298:UEL524469 UOH524298:UOH524469 UYD524298:UYD524469 VHZ524298:VHZ524469 VRV524298:VRV524469 WBR524298:WBR524469 WLN524298:WLN524469 WVJ524298:WVJ524469 B589834:B590005 IX589834:IX590005 ST589834:ST590005 ACP589834:ACP590005 AML589834:AML590005 AWH589834:AWH590005 BGD589834:BGD590005 BPZ589834:BPZ590005 BZV589834:BZV590005 CJR589834:CJR590005 CTN589834:CTN590005 DDJ589834:DDJ590005 DNF589834:DNF590005 DXB589834:DXB590005 EGX589834:EGX590005 EQT589834:EQT590005 FAP589834:FAP590005 FKL589834:FKL590005 FUH589834:FUH590005 GED589834:GED590005 GNZ589834:GNZ590005 GXV589834:GXV590005 HHR589834:HHR590005 HRN589834:HRN590005 IBJ589834:IBJ590005 ILF589834:ILF590005 IVB589834:IVB590005 JEX589834:JEX590005 JOT589834:JOT590005 JYP589834:JYP590005 KIL589834:KIL590005 KSH589834:KSH590005 LCD589834:LCD590005 LLZ589834:LLZ590005 LVV589834:LVV590005 MFR589834:MFR590005 MPN589834:MPN590005 MZJ589834:MZJ590005 NJF589834:NJF590005 NTB589834:NTB590005 OCX589834:OCX590005 OMT589834:OMT590005 OWP589834:OWP590005 PGL589834:PGL590005 PQH589834:PQH590005 QAD589834:QAD590005 QJZ589834:QJZ590005 QTV589834:QTV590005 RDR589834:RDR590005 RNN589834:RNN590005 RXJ589834:RXJ590005 SHF589834:SHF590005 SRB589834:SRB590005 TAX589834:TAX590005 TKT589834:TKT590005 TUP589834:TUP590005 UEL589834:UEL590005 UOH589834:UOH590005 UYD589834:UYD590005 VHZ589834:VHZ590005 VRV589834:VRV590005 WBR589834:WBR590005 WLN589834:WLN590005 WVJ589834:WVJ590005 B655370:B655541 IX655370:IX655541 ST655370:ST655541 ACP655370:ACP655541 AML655370:AML655541 AWH655370:AWH655541 BGD655370:BGD655541 BPZ655370:BPZ655541 BZV655370:BZV655541 CJR655370:CJR655541 CTN655370:CTN655541 DDJ655370:DDJ655541 DNF655370:DNF655541 DXB655370:DXB655541 EGX655370:EGX655541 EQT655370:EQT655541 FAP655370:FAP655541 FKL655370:FKL655541 FUH655370:FUH655541 GED655370:GED655541 GNZ655370:GNZ655541 GXV655370:GXV655541 HHR655370:HHR655541 HRN655370:HRN655541 IBJ655370:IBJ655541 ILF655370:ILF655541 IVB655370:IVB655541 JEX655370:JEX655541 JOT655370:JOT655541 JYP655370:JYP655541 KIL655370:KIL655541 KSH655370:KSH655541 LCD655370:LCD655541 LLZ655370:LLZ655541 LVV655370:LVV655541 MFR655370:MFR655541 MPN655370:MPN655541 MZJ655370:MZJ655541 NJF655370:NJF655541 NTB655370:NTB655541 OCX655370:OCX655541 OMT655370:OMT655541 OWP655370:OWP655541 PGL655370:PGL655541 PQH655370:PQH655541 QAD655370:QAD655541 QJZ655370:QJZ655541 QTV655370:QTV655541 RDR655370:RDR655541 RNN655370:RNN655541 RXJ655370:RXJ655541 SHF655370:SHF655541 SRB655370:SRB655541 TAX655370:TAX655541 TKT655370:TKT655541 TUP655370:TUP655541 UEL655370:UEL655541 UOH655370:UOH655541 UYD655370:UYD655541 VHZ655370:VHZ655541 VRV655370:VRV655541 WBR655370:WBR655541 WLN655370:WLN655541 WVJ655370:WVJ655541 B720906:B721077 IX720906:IX721077 ST720906:ST721077 ACP720906:ACP721077 AML720906:AML721077 AWH720906:AWH721077 BGD720906:BGD721077 BPZ720906:BPZ721077 BZV720906:BZV721077 CJR720906:CJR721077 CTN720906:CTN721077 DDJ720906:DDJ721077 DNF720906:DNF721077 DXB720906:DXB721077 EGX720906:EGX721077 EQT720906:EQT721077 FAP720906:FAP721077 FKL720906:FKL721077 FUH720906:FUH721077 GED720906:GED721077 GNZ720906:GNZ721077 GXV720906:GXV721077 HHR720906:HHR721077 HRN720906:HRN721077 IBJ720906:IBJ721077 ILF720906:ILF721077 IVB720906:IVB721077 JEX720906:JEX721077 JOT720906:JOT721077 JYP720906:JYP721077 KIL720906:KIL721077 KSH720906:KSH721077 LCD720906:LCD721077 LLZ720906:LLZ721077 LVV720906:LVV721077 MFR720906:MFR721077 MPN720906:MPN721077 MZJ720906:MZJ721077 NJF720906:NJF721077 NTB720906:NTB721077 OCX720906:OCX721077 OMT720906:OMT721077 OWP720906:OWP721077 PGL720906:PGL721077 PQH720906:PQH721077 QAD720906:QAD721077 QJZ720906:QJZ721077 QTV720906:QTV721077 RDR720906:RDR721077 RNN720906:RNN721077 RXJ720906:RXJ721077 SHF720906:SHF721077 SRB720906:SRB721077 TAX720906:TAX721077 TKT720906:TKT721077 TUP720906:TUP721077 UEL720906:UEL721077 UOH720906:UOH721077 UYD720906:UYD721077 VHZ720906:VHZ721077 VRV720906:VRV721077 WBR720906:WBR721077 WLN720906:WLN721077 WVJ720906:WVJ721077 B786442:B786613 IX786442:IX786613 ST786442:ST786613 ACP786442:ACP786613 AML786442:AML786613 AWH786442:AWH786613 BGD786442:BGD786613 BPZ786442:BPZ786613 BZV786442:BZV786613 CJR786442:CJR786613 CTN786442:CTN786613 DDJ786442:DDJ786613 DNF786442:DNF786613 DXB786442:DXB786613 EGX786442:EGX786613 EQT786442:EQT786613 FAP786442:FAP786613 FKL786442:FKL786613 FUH786442:FUH786613 GED786442:GED786613 GNZ786442:GNZ786613 GXV786442:GXV786613 HHR786442:HHR786613 HRN786442:HRN786613 IBJ786442:IBJ786613 ILF786442:ILF786613 IVB786442:IVB786613 JEX786442:JEX786613 JOT786442:JOT786613 JYP786442:JYP786613 KIL786442:KIL786613 KSH786442:KSH786613 LCD786442:LCD786613 LLZ786442:LLZ786613 LVV786442:LVV786613 MFR786442:MFR786613 MPN786442:MPN786613 MZJ786442:MZJ786613 NJF786442:NJF786613 NTB786442:NTB786613 OCX786442:OCX786613 OMT786442:OMT786613 OWP786442:OWP786613 PGL786442:PGL786613 PQH786442:PQH786613 QAD786442:QAD786613 QJZ786442:QJZ786613 QTV786442:QTV786613 RDR786442:RDR786613 RNN786442:RNN786613 RXJ786442:RXJ786613 SHF786442:SHF786613 SRB786442:SRB786613 TAX786442:TAX786613 TKT786442:TKT786613 TUP786442:TUP786613 UEL786442:UEL786613 UOH786442:UOH786613 UYD786442:UYD786613 VHZ786442:VHZ786613 VRV786442:VRV786613 WBR786442:WBR786613 WLN786442:WLN786613 WVJ786442:WVJ786613 B851978:B852149 IX851978:IX852149 ST851978:ST852149 ACP851978:ACP852149 AML851978:AML852149 AWH851978:AWH852149 BGD851978:BGD852149 BPZ851978:BPZ852149 BZV851978:BZV852149 CJR851978:CJR852149 CTN851978:CTN852149 DDJ851978:DDJ852149 DNF851978:DNF852149 DXB851978:DXB852149 EGX851978:EGX852149 EQT851978:EQT852149 FAP851978:FAP852149 FKL851978:FKL852149 FUH851978:FUH852149 GED851978:GED852149 GNZ851978:GNZ852149 GXV851978:GXV852149 HHR851978:HHR852149 HRN851978:HRN852149 IBJ851978:IBJ852149 ILF851978:ILF852149 IVB851978:IVB852149 JEX851978:JEX852149 JOT851978:JOT852149 JYP851978:JYP852149 KIL851978:KIL852149 KSH851978:KSH852149 LCD851978:LCD852149 LLZ851978:LLZ852149 LVV851978:LVV852149 MFR851978:MFR852149 MPN851978:MPN852149 MZJ851978:MZJ852149 NJF851978:NJF852149 NTB851978:NTB852149 OCX851978:OCX852149 OMT851978:OMT852149 OWP851978:OWP852149 PGL851978:PGL852149 PQH851978:PQH852149 QAD851978:QAD852149 QJZ851978:QJZ852149 QTV851978:QTV852149 RDR851978:RDR852149 RNN851978:RNN852149 RXJ851978:RXJ852149 SHF851978:SHF852149 SRB851978:SRB852149 TAX851978:TAX852149 TKT851978:TKT852149 TUP851978:TUP852149 UEL851978:UEL852149 UOH851978:UOH852149 UYD851978:UYD852149 VHZ851978:VHZ852149 VRV851978:VRV852149 WBR851978:WBR852149 WLN851978:WLN852149 WVJ851978:WVJ852149 B917514:B917685 IX917514:IX917685 ST917514:ST917685 ACP917514:ACP917685 AML917514:AML917685 AWH917514:AWH917685 BGD917514:BGD917685 BPZ917514:BPZ917685 BZV917514:BZV917685 CJR917514:CJR917685 CTN917514:CTN917685 DDJ917514:DDJ917685 DNF917514:DNF917685 DXB917514:DXB917685 EGX917514:EGX917685 EQT917514:EQT917685 FAP917514:FAP917685 FKL917514:FKL917685 FUH917514:FUH917685 GED917514:GED917685 GNZ917514:GNZ917685 GXV917514:GXV917685 HHR917514:HHR917685 HRN917514:HRN917685 IBJ917514:IBJ917685 ILF917514:ILF917685 IVB917514:IVB917685 JEX917514:JEX917685 JOT917514:JOT917685 JYP917514:JYP917685 KIL917514:KIL917685 KSH917514:KSH917685 LCD917514:LCD917685 LLZ917514:LLZ917685 LVV917514:LVV917685 MFR917514:MFR917685 MPN917514:MPN917685 MZJ917514:MZJ917685 NJF917514:NJF917685 NTB917514:NTB917685 OCX917514:OCX917685 OMT917514:OMT917685 OWP917514:OWP917685 PGL917514:PGL917685 PQH917514:PQH917685 QAD917514:QAD917685 QJZ917514:QJZ917685 QTV917514:QTV917685 RDR917514:RDR917685 RNN917514:RNN917685 RXJ917514:RXJ917685 SHF917514:SHF917685 SRB917514:SRB917685 TAX917514:TAX917685 TKT917514:TKT917685 TUP917514:TUP917685 UEL917514:UEL917685 UOH917514:UOH917685 UYD917514:UYD917685 VHZ917514:VHZ917685 VRV917514:VRV917685 WBR917514:WBR917685 WLN917514:WLN917685 WVJ917514:WVJ917685 B983050:B983221 IX983050:IX983221 ST983050:ST983221 ACP983050:ACP983221 AML983050:AML983221 AWH983050:AWH983221 BGD983050:BGD983221 BPZ983050:BPZ983221 BZV983050:BZV983221 CJR983050:CJR983221 CTN983050:CTN983221 DDJ983050:DDJ983221 DNF983050:DNF983221 DXB983050:DXB983221 EGX983050:EGX983221 EQT983050:EQT983221 FAP983050:FAP983221 FKL983050:FKL983221 FUH983050:FUH983221 GED983050:GED983221 GNZ983050:GNZ983221 GXV983050:GXV983221 HHR983050:HHR983221 HRN983050:HRN983221 IBJ983050:IBJ983221 ILF983050:ILF983221 IVB983050:IVB983221 JEX983050:JEX983221 JOT983050:JOT983221 JYP983050:JYP983221 KIL983050:KIL983221 KSH983050:KSH983221 LCD983050:LCD983221 LLZ983050:LLZ983221 LVV983050:LVV983221 MFR983050:MFR983221 MPN983050:MPN983221 MZJ983050:MZJ983221 NJF983050:NJF983221 NTB983050:NTB983221 OCX983050:OCX983221 OMT983050:OMT983221 OWP983050:OWP983221 PGL983050:PGL983221 PQH983050:PQH983221 QAD983050:QAD983221 QJZ983050:QJZ983221 QTV983050:QTV983221 RDR983050:RDR983221 RNN983050:RNN983221 RXJ983050:RXJ983221 SHF983050:SHF983221 SRB983050:SRB983221 TAX983050:TAX983221 TKT983050:TKT983221 TUP983050:TUP983221 UEL983050:UEL983221 UOH983050:UOH983221 UYD983050:UYD983221 VHZ983050:VHZ983221 VRV983050:VRV983221 WBR983050:WBR983221 WLN983050:WLN983221 WVJ983050:WVJ983221">
      <formula1>250</formula1>
    </dataValidation>
  </dataValidations>
  <pageMargins left="0.7" right="0.7" top="0.75" bottom="0.75" header="0.3" footer="0.3"/>
  <pageSetup paperSize="9" scale="95" orientation="landscape" horizontalDpi="4294967294" verticalDpi="4294967294"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42"/>
  <sheetViews>
    <sheetView workbookViewId="0">
      <selection activeCell="A7" sqref="A7:C7"/>
    </sheetView>
  </sheetViews>
  <sheetFormatPr defaultRowHeight="15" x14ac:dyDescent="0.25"/>
  <cols>
    <col min="1" max="1" width="33.85546875" style="12" customWidth="1"/>
    <col min="2" max="2" width="45.28515625" style="11" customWidth="1"/>
    <col min="3" max="3" width="47.140625" customWidth="1"/>
    <col min="5" max="5" width="12" customWidth="1"/>
  </cols>
  <sheetData>
    <row r="1" spans="1:3" ht="30.75" customHeight="1" x14ac:dyDescent="0.25">
      <c r="A1" s="123" t="s">
        <v>0</v>
      </c>
      <c r="B1" s="124"/>
      <c r="C1" s="124"/>
    </row>
    <row r="2" spans="1:3" ht="15" customHeight="1" x14ac:dyDescent="0.25">
      <c r="A2" s="125" t="s">
        <v>3</v>
      </c>
      <c r="B2" s="126"/>
      <c r="C2" s="126"/>
    </row>
    <row r="3" spans="1:3" ht="15" customHeight="1" x14ac:dyDescent="0.25">
      <c r="A3" s="127"/>
      <c r="B3" s="128"/>
      <c r="C3" s="128"/>
    </row>
    <row r="4" spans="1:3" ht="17.25" customHeight="1" x14ac:dyDescent="0.25">
      <c r="A4" s="131" t="s">
        <v>1</v>
      </c>
      <c r="B4" s="132"/>
      <c r="C4" s="132"/>
    </row>
    <row r="5" spans="1:3" ht="25.5" customHeight="1" x14ac:dyDescent="0.25">
      <c r="A5" s="129" t="s">
        <v>4</v>
      </c>
      <c r="B5" s="130"/>
      <c r="C5" s="130"/>
    </row>
    <row r="6" spans="1:3" ht="58.5" customHeight="1" x14ac:dyDescent="0.25">
      <c r="A6" s="133" t="s">
        <v>6</v>
      </c>
      <c r="B6" s="134"/>
      <c r="C6" s="134"/>
    </row>
    <row r="7" spans="1:3" x14ac:dyDescent="0.25">
      <c r="A7" s="121" t="s">
        <v>1529</v>
      </c>
      <c r="B7" s="122"/>
      <c r="C7" s="122"/>
    </row>
    <row r="8" spans="1:3" ht="36" customHeight="1" x14ac:dyDescent="0.25">
      <c r="A8" s="119" t="s">
        <v>512</v>
      </c>
      <c r="B8" s="120"/>
      <c r="C8" s="120"/>
    </row>
    <row r="9" spans="1:3" ht="15" customHeight="1" x14ac:dyDescent="0.25">
      <c r="A9" s="27" t="s">
        <v>7</v>
      </c>
      <c r="B9" s="26" t="s">
        <v>5</v>
      </c>
      <c r="C9" s="1" t="s">
        <v>2</v>
      </c>
    </row>
    <row r="10" spans="1:3" x14ac:dyDescent="0.25">
      <c r="A10" s="15" t="s">
        <v>416</v>
      </c>
      <c r="B10" s="24" t="s">
        <v>511</v>
      </c>
      <c r="C10" s="23">
        <v>2628</v>
      </c>
    </row>
    <row r="11" spans="1:3" x14ac:dyDescent="0.25">
      <c r="A11" s="15" t="s">
        <v>416</v>
      </c>
      <c r="B11" s="24" t="s">
        <v>510</v>
      </c>
      <c r="C11" s="23"/>
    </row>
    <row r="12" spans="1:3" x14ac:dyDescent="0.25">
      <c r="A12" s="15" t="s">
        <v>416</v>
      </c>
      <c r="B12" s="24" t="s">
        <v>509</v>
      </c>
      <c r="C12" s="23">
        <v>39900</v>
      </c>
    </row>
    <row r="13" spans="1:3" ht="30" x14ac:dyDescent="0.25">
      <c r="A13" s="15" t="s">
        <v>416</v>
      </c>
      <c r="B13" s="24" t="s">
        <v>508</v>
      </c>
      <c r="C13" s="23">
        <v>970</v>
      </c>
    </row>
    <row r="14" spans="1:3" ht="30" x14ac:dyDescent="0.25">
      <c r="A14" s="15" t="s">
        <v>416</v>
      </c>
      <c r="B14" s="24" t="s">
        <v>507</v>
      </c>
      <c r="C14" s="23">
        <v>10000</v>
      </c>
    </row>
    <row r="15" spans="1:3" x14ac:dyDescent="0.25">
      <c r="A15" s="15" t="s">
        <v>416</v>
      </c>
      <c r="B15" s="24" t="s">
        <v>506</v>
      </c>
      <c r="C15" s="23">
        <v>4360</v>
      </c>
    </row>
    <row r="16" spans="1:3" x14ac:dyDescent="0.25">
      <c r="A16" s="15" t="s">
        <v>416</v>
      </c>
      <c r="B16" s="24" t="s">
        <v>505</v>
      </c>
      <c r="C16" s="23">
        <v>4800</v>
      </c>
    </row>
    <row r="17" spans="1:3" x14ac:dyDescent="0.25">
      <c r="A17" s="15" t="s">
        <v>416</v>
      </c>
      <c r="B17" s="24" t="s">
        <v>504</v>
      </c>
      <c r="C17" s="23">
        <v>5563.2</v>
      </c>
    </row>
    <row r="18" spans="1:3" ht="30" x14ac:dyDescent="0.25">
      <c r="A18" s="15" t="s">
        <v>416</v>
      </c>
      <c r="B18" s="24" t="s">
        <v>503</v>
      </c>
      <c r="C18" s="23">
        <v>4440</v>
      </c>
    </row>
    <row r="19" spans="1:3" ht="30" x14ac:dyDescent="0.25">
      <c r="A19" s="15" t="s">
        <v>416</v>
      </c>
      <c r="B19" s="24" t="s">
        <v>502</v>
      </c>
      <c r="C19" s="23">
        <v>800</v>
      </c>
    </row>
    <row r="20" spans="1:3" ht="30" x14ac:dyDescent="0.25">
      <c r="A20" s="15" t="s">
        <v>416</v>
      </c>
      <c r="B20" s="24" t="s">
        <v>501</v>
      </c>
      <c r="C20" s="23">
        <v>1500</v>
      </c>
    </row>
    <row r="21" spans="1:3" x14ac:dyDescent="0.25">
      <c r="A21" s="15" t="s">
        <v>416</v>
      </c>
      <c r="B21" s="24" t="s">
        <v>500</v>
      </c>
      <c r="C21" s="23">
        <v>1000</v>
      </c>
    </row>
    <row r="22" spans="1:3" x14ac:dyDescent="0.25">
      <c r="A22" s="15" t="s">
        <v>416</v>
      </c>
      <c r="B22" s="24" t="s">
        <v>499</v>
      </c>
      <c r="C22" s="23">
        <v>1000</v>
      </c>
    </row>
    <row r="23" spans="1:3" ht="30" x14ac:dyDescent="0.25">
      <c r="A23" s="15" t="s">
        <v>416</v>
      </c>
      <c r="B23" s="24" t="s">
        <v>498</v>
      </c>
      <c r="C23" s="23">
        <v>1000</v>
      </c>
    </row>
    <row r="24" spans="1:3" ht="30" x14ac:dyDescent="0.25">
      <c r="A24" s="15" t="s">
        <v>416</v>
      </c>
      <c r="B24" s="24" t="s">
        <v>497</v>
      </c>
      <c r="C24" s="23">
        <v>1000</v>
      </c>
    </row>
    <row r="25" spans="1:3" ht="30" x14ac:dyDescent="0.25">
      <c r="A25" s="15" t="s">
        <v>416</v>
      </c>
      <c r="B25" s="24" t="s">
        <v>496</v>
      </c>
      <c r="C25" s="23">
        <v>2000</v>
      </c>
    </row>
    <row r="26" spans="1:3" ht="45" x14ac:dyDescent="0.25">
      <c r="A26" s="15" t="s">
        <v>416</v>
      </c>
      <c r="B26" s="24" t="s">
        <v>495</v>
      </c>
      <c r="C26" s="23">
        <v>5000</v>
      </c>
    </row>
    <row r="27" spans="1:3" ht="30" x14ac:dyDescent="0.25">
      <c r="A27" s="15" t="s">
        <v>416</v>
      </c>
      <c r="B27" s="24" t="s">
        <v>494</v>
      </c>
      <c r="C27" s="23">
        <v>150</v>
      </c>
    </row>
    <row r="28" spans="1:3" x14ac:dyDescent="0.25">
      <c r="A28" s="15" t="s">
        <v>416</v>
      </c>
      <c r="B28" s="24" t="s">
        <v>493</v>
      </c>
      <c r="C28" s="23">
        <v>500</v>
      </c>
    </row>
    <row r="29" spans="1:3" ht="30" x14ac:dyDescent="0.25">
      <c r="A29" s="15" t="s">
        <v>416</v>
      </c>
      <c r="B29" s="24" t="s">
        <v>492</v>
      </c>
      <c r="C29" s="23">
        <v>6000</v>
      </c>
    </row>
    <row r="30" spans="1:3" ht="30" x14ac:dyDescent="0.25">
      <c r="A30" s="15" t="s">
        <v>416</v>
      </c>
      <c r="B30" s="24" t="s">
        <v>491</v>
      </c>
      <c r="C30" s="23">
        <v>2662</v>
      </c>
    </row>
    <row r="31" spans="1:3" ht="16.899999999999999" customHeight="1" x14ac:dyDescent="0.25">
      <c r="A31" s="15" t="s">
        <v>416</v>
      </c>
      <c r="B31" s="24" t="s">
        <v>490</v>
      </c>
      <c r="C31" s="23">
        <v>15000</v>
      </c>
    </row>
    <row r="32" spans="1:3" ht="45" x14ac:dyDescent="0.25">
      <c r="A32" s="15" t="s">
        <v>416</v>
      </c>
      <c r="B32" s="24" t="s">
        <v>489</v>
      </c>
      <c r="C32" s="23">
        <v>5000</v>
      </c>
    </row>
    <row r="33" spans="1:3" ht="30" x14ac:dyDescent="0.25">
      <c r="A33" s="15" t="s">
        <v>416</v>
      </c>
      <c r="B33" s="24" t="s">
        <v>488</v>
      </c>
      <c r="C33" s="23">
        <v>2700</v>
      </c>
    </row>
    <row r="34" spans="1:3" ht="20.45" customHeight="1" x14ac:dyDescent="0.25">
      <c r="A34" s="15" t="s">
        <v>416</v>
      </c>
      <c r="B34" s="24" t="s">
        <v>487</v>
      </c>
      <c r="C34" s="23">
        <v>2348.2800000000002</v>
      </c>
    </row>
    <row r="35" spans="1:3" ht="30" x14ac:dyDescent="0.25">
      <c r="A35" s="15" t="s">
        <v>416</v>
      </c>
      <c r="B35" s="24" t="s">
        <v>486</v>
      </c>
      <c r="C35" s="23">
        <v>2900</v>
      </c>
    </row>
    <row r="36" spans="1:3" ht="30" x14ac:dyDescent="0.25">
      <c r="A36" s="15" t="s">
        <v>416</v>
      </c>
      <c r="B36" s="24" t="s">
        <v>485</v>
      </c>
      <c r="C36" s="23">
        <v>5000</v>
      </c>
    </row>
    <row r="37" spans="1:3" ht="30" x14ac:dyDescent="0.25">
      <c r="A37" s="15" t="s">
        <v>416</v>
      </c>
      <c r="B37" s="24" t="s">
        <v>484</v>
      </c>
      <c r="C37" s="23">
        <v>1140</v>
      </c>
    </row>
    <row r="38" spans="1:3" ht="30" x14ac:dyDescent="0.25">
      <c r="A38" s="15" t="s">
        <v>416</v>
      </c>
      <c r="B38" s="24" t="s">
        <v>483</v>
      </c>
      <c r="C38" s="23">
        <v>8000</v>
      </c>
    </row>
    <row r="39" spans="1:3" ht="45" x14ac:dyDescent="0.25">
      <c r="A39" s="15" t="s">
        <v>416</v>
      </c>
      <c r="B39" s="24" t="s">
        <v>482</v>
      </c>
      <c r="C39" s="23">
        <v>6000</v>
      </c>
    </row>
    <row r="40" spans="1:3" ht="30" x14ac:dyDescent="0.25">
      <c r="A40" s="15" t="s">
        <v>416</v>
      </c>
      <c r="B40" s="24" t="s">
        <v>481</v>
      </c>
      <c r="C40" s="23">
        <v>3603</v>
      </c>
    </row>
    <row r="41" spans="1:3" x14ac:dyDescent="0.25">
      <c r="A41" s="15" t="s">
        <v>416</v>
      </c>
      <c r="B41" s="24" t="s">
        <v>480</v>
      </c>
      <c r="C41" s="23">
        <v>5000</v>
      </c>
    </row>
    <row r="42" spans="1:3" ht="30" x14ac:dyDescent="0.25">
      <c r="A42" s="15" t="s">
        <v>416</v>
      </c>
      <c r="B42" s="24" t="s">
        <v>479</v>
      </c>
      <c r="C42" s="23">
        <v>1500</v>
      </c>
    </row>
    <row r="43" spans="1:3" x14ac:dyDescent="0.25">
      <c r="A43" s="15" t="s">
        <v>416</v>
      </c>
      <c r="B43" s="24" t="s">
        <v>478</v>
      </c>
      <c r="C43" s="23">
        <v>1672</v>
      </c>
    </row>
    <row r="44" spans="1:3" ht="30" x14ac:dyDescent="0.25">
      <c r="A44" s="15" t="s">
        <v>416</v>
      </c>
      <c r="B44" s="24" t="s">
        <v>477</v>
      </c>
      <c r="C44" s="23">
        <v>6780</v>
      </c>
    </row>
    <row r="45" spans="1:3" x14ac:dyDescent="0.25">
      <c r="A45" s="15" t="s">
        <v>416</v>
      </c>
      <c r="B45" s="24" t="s">
        <v>476</v>
      </c>
      <c r="C45" s="23">
        <v>4800</v>
      </c>
    </row>
    <row r="46" spans="1:3" ht="30" x14ac:dyDescent="0.25">
      <c r="A46" s="15" t="s">
        <v>416</v>
      </c>
      <c r="B46" s="24" t="s">
        <v>475</v>
      </c>
      <c r="C46" s="23">
        <v>1200</v>
      </c>
    </row>
    <row r="47" spans="1:3" ht="30" x14ac:dyDescent="0.25">
      <c r="A47" s="15" t="s">
        <v>416</v>
      </c>
      <c r="B47" s="24" t="s">
        <v>474</v>
      </c>
      <c r="C47" s="23">
        <v>13000</v>
      </c>
    </row>
    <row r="48" spans="1:3" ht="30" x14ac:dyDescent="0.25">
      <c r="A48" s="15" t="s">
        <v>416</v>
      </c>
      <c r="B48" s="24" t="s">
        <v>473</v>
      </c>
      <c r="C48" s="23">
        <v>2500</v>
      </c>
    </row>
    <row r="49" spans="1:3" ht="30" x14ac:dyDescent="0.25">
      <c r="A49" s="15" t="s">
        <v>416</v>
      </c>
      <c r="B49" s="25" t="s">
        <v>472</v>
      </c>
      <c r="C49" s="23">
        <v>80000</v>
      </c>
    </row>
    <row r="50" spans="1:3" ht="30" x14ac:dyDescent="0.25">
      <c r="A50" s="15" t="s">
        <v>416</v>
      </c>
      <c r="B50" s="24" t="s">
        <v>471</v>
      </c>
      <c r="C50" s="23">
        <v>1000</v>
      </c>
    </row>
    <row r="51" spans="1:3" ht="30" x14ac:dyDescent="0.25">
      <c r="A51" s="15" t="s">
        <v>416</v>
      </c>
      <c r="B51" s="24" t="s">
        <v>470</v>
      </c>
      <c r="C51" s="23">
        <v>9000</v>
      </c>
    </row>
    <row r="52" spans="1:3" ht="30" x14ac:dyDescent="0.25">
      <c r="A52" s="15" t="s">
        <v>416</v>
      </c>
      <c r="B52" s="24" t="s">
        <v>469</v>
      </c>
      <c r="C52" s="23">
        <v>900</v>
      </c>
    </row>
    <row r="53" spans="1:3" x14ac:dyDescent="0.25">
      <c r="A53" s="15" t="s">
        <v>416</v>
      </c>
      <c r="B53" s="24" t="s">
        <v>468</v>
      </c>
      <c r="C53" s="23">
        <v>5500</v>
      </c>
    </row>
    <row r="54" spans="1:3" ht="30" x14ac:dyDescent="0.25">
      <c r="A54" s="15" t="s">
        <v>416</v>
      </c>
      <c r="B54" s="24" t="s">
        <v>467</v>
      </c>
      <c r="C54" s="23">
        <v>800</v>
      </c>
    </row>
    <row r="55" spans="1:3" ht="30" x14ac:dyDescent="0.25">
      <c r="A55" s="15" t="s">
        <v>416</v>
      </c>
      <c r="B55" s="24" t="s">
        <v>466</v>
      </c>
      <c r="C55" s="23">
        <v>3500</v>
      </c>
    </row>
    <row r="56" spans="1:3" x14ac:dyDescent="0.25">
      <c r="A56" s="15" t="s">
        <v>416</v>
      </c>
      <c r="B56" s="24" t="s">
        <v>465</v>
      </c>
      <c r="C56" s="23">
        <v>415</v>
      </c>
    </row>
    <row r="57" spans="1:3" x14ac:dyDescent="0.25">
      <c r="A57" s="15" t="s">
        <v>416</v>
      </c>
      <c r="B57" s="25" t="s">
        <v>464</v>
      </c>
      <c r="C57" s="23">
        <v>2500</v>
      </c>
    </row>
    <row r="58" spans="1:3" x14ac:dyDescent="0.25">
      <c r="A58" s="15" t="s">
        <v>416</v>
      </c>
      <c r="B58" s="24" t="s">
        <v>463</v>
      </c>
      <c r="C58" s="23">
        <v>1198</v>
      </c>
    </row>
    <row r="59" spans="1:3" ht="30" customHeight="1" x14ac:dyDescent="0.25">
      <c r="A59" s="15" t="s">
        <v>416</v>
      </c>
      <c r="B59" s="24" t="s">
        <v>462</v>
      </c>
      <c r="C59" s="23">
        <v>11000</v>
      </c>
    </row>
    <row r="60" spans="1:3" ht="30" customHeight="1" x14ac:dyDescent="0.25">
      <c r="A60" s="15" t="s">
        <v>416</v>
      </c>
      <c r="B60" s="24" t="s">
        <v>461</v>
      </c>
      <c r="C60" s="23">
        <v>3810</v>
      </c>
    </row>
    <row r="61" spans="1:3" ht="30" customHeight="1" x14ac:dyDescent="0.25">
      <c r="A61" s="15" t="s">
        <v>416</v>
      </c>
      <c r="B61" s="24" t="s">
        <v>460</v>
      </c>
      <c r="C61" s="23">
        <v>8500</v>
      </c>
    </row>
    <row r="62" spans="1:3" ht="30" customHeight="1" x14ac:dyDescent="0.25">
      <c r="A62" s="15" t="s">
        <v>416</v>
      </c>
      <c r="B62" s="25" t="s">
        <v>459</v>
      </c>
      <c r="C62" s="23">
        <v>4800</v>
      </c>
    </row>
    <row r="63" spans="1:3" ht="30" customHeight="1" x14ac:dyDescent="0.25">
      <c r="A63" s="15" t="s">
        <v>416</v>
      </c>
      <c r="B63" s="24" t="s">
        <v>458</v>
      </c>
      <c r="C63" s="23">
        <v>9500</v>
      </c>
    </row>
    <row r="64" spans="1:3" ht="30" customHeight="1" x14ac:dyDescent="0.25">
      <c r="A64" s="15" t="s">
        <v>416</v>
      </c>
      <c r="B64" s="24" t="s">
        <v>457</v>
      </c>
      <c r="C64" s="23">
        <v>5000</v>
      </c>
    </row>
    <row r="65" spans="1:3" ht="30" customHeight="1" x14ac:dyDescent="0.25">
      <c r="A65" s="15" t="s">
        <v>416</v>
      </c>
      <c r="B65" s="24" t="s">
        <v>456</v>
      </c>
      <c r="C65" s="23">
        <v>548.76</v>
      </c>
    </row>
    <row r="66" spans="1:3" ht="30" customHeight="1" x14ac:dyDescent="0.25">
      <c r="A66" s="15" t="s">
        <v>416</v>
      </c>
      <c r="B66" s="24" t="s">
        <v>455</v>
      </c>
      <c r="C66" s="23">
        <v>18819.72</v>
      </c>
    </row>
    <row r="67" spans="1:3" ht="30" customHeight="1" x14ac:dyDescent="0.25">
      <c r="A67" s="15" t="s">
        <v>416</v>
      </c>
      <c r="B67" s="24" t="s">
        <v>454</v>
      </c>
      <c r="C67" s="23">
        <v>540</v>
      </c>
    </row>
    <row r="68" spans="1:3" ht="30" customHeight="1" x14ac:dyDescent="0.25">
      <c r="A68" s="15" t="s">
        <v>416</v>
      </c>
      <c r="B68" s="24" t="s">
        <v>453</v>
      </c>
      <c r="C68" s="23">
        <v>2406</v>
      </c>
    </row>
    <row r="69" spans="1:3" ht="30" customHeight="1" x14ac:dyDescent="0.25">
      <c r="A69" s="15" t="s">
        <v>416</v>
      </c>
      <c r="B69" s="24" t="s">
        <v>452</v>
      </c>
      <c r="C69" s="23">
        <v>5209.6000000000004</v>
      </c>
    </row>
    <row r="70" spans="1:3" ht="30" customHeight="1" x14ac:dyDescent="0.25">
      <c r="A70" s="15" t="s">
        <v>416</v>
      </c>
      <c r="B70" s="24" t="s">
        <v>451</v>
      </c>
      <c r="C70" s="23">
        <v>1006</v>
      </c>
    </row>
    <row r="71" spans="1:3" ht="30" customHeight="1" x14ac:dyDescent="0.25">
      <c r="A71" s="15" t="s">
        <v>416</v>
      </c>
      <c r="B71" s="24" t="s">
        <v>450</v>
      </c>
      <c r="C71" s="23">
        <v>1254</v>
      </c>
    </row>
    <row r="72" spans="1:3" ht="30" customHeight="1" x14ac:dyDescent="0.25">
      <c r="A72" s="15" t="s">
        <v>416</v>
      </c>
      <c r="B72" s="24" t="s">
        <v>449</v>
      </c>
      <c r="C72" s="23">
        <v>339</v>
      </c>
    </row>
    <row r="73" spans="1:3" ht="30" customHeight="1" x14ac:dyDescent="0.25">
      <c r="A73" s="15" t="s">
        <v>416</v>
      </c>
      <c r="B73" s="24" t="s">
        <v>448</v>
      </c>
      <c r="C73" s="23">
        <v>1393</v>
      </c>
    </row>
    <row r="74" spans="1:3" ht="30" customHeight="1" x14ac:dyDescent="0.25">
      <c r="A74" s="15" t="s">
        <v>416</v>
      </c>
      <c r="B74" s="24" t="s">
        <v>447</v>
      </c>
      <c r="C74" s="23">
        <v>766</v>
      </c>
    </row>
    <row r="75" spans="1:3" ht="30" customHeight="1" x14ac:dyDescent="0.25">
      <c r="A75" s="15" t="s">
        <v>416</v>
      </c>
      <c r="B75" s="24" t="s">
        <v>446</v>
      </c>
      <c r="C75" s="23">
        <v>1236</v>
      </c>
    </row>
    <row r="76" spans="1:3" ht="30" x14ac:dyDescent="0.25">
      <c r="A76" s="21" t="s">
        <v>101</v>
      </c>
      <c r="B76" s="14" t="s">
        <v>445</v>
      </c>
      <c r="C76" s="13">
        <v>360</v>
      </c>
    </row>
    <row r="77" spans="1:3" ht="30" x14ac:dyDescent="0.25">
      <c r="A77" s="21" t="s">
        <v>101</v>
      </c>
      <c r="B77" s="14" t="s">
        <v>444</v>
      </c>
      <c r="C77" s="13">
        <v>3125</v>
      </c>
    </row>
    <row r="78" spans="1:3" ht="30" x14ac:dyDescent="0.25">
      <c r="A78" s="21" t="s">
        <v>101</v>
      </c>
      <c r="B78" s="14" t="s">
        <v>443</v>
      </c>
      <c r="C78" s="13">
        <v>360</v>
      </c>
    </row>
    <row r="79" spans="1:3" ht="30" x14ac:dyDescent="0.25">
      <c r="A79" s="21" t="s">
        <v>280</v>
      </c>
      <c r="B79" s="14" t="s">
        <v>442</v>
      </c>
      <c r="C79" s="13">
        <v>9600</v>
      </c>
    </row>
    <row r="80" spans="1:3" ht="30" x14ac:dyDescent="0.25">
      <c r="A80" s="21" t="s">
        <v>416</v>
      </c>
      <c r="B80" s="14" t="s">
        <v>441</v>
      </c>
      <c r="C80" s="13">
        <v>7000</v>
      </c>
    </row>
    <row r="81" spans="1:3" ht="30" x14ac:dyDescent="0.25">
      <c r="A81" s="21" t="s">
        <v>101</v>
      </c>
      <c r="B81" s="14" t="s">
        <v>440</v>
      </c>
      <c r="C81" s="13">
        <v>770</v>
      </c>
    </row>
    <row r="82" spans="1:3" ht="30" x14ac:dyDescent="0.25">
      <c r="A82" s="21" t="s">
        <v>101</v>
      </c>
      <c r="B82" s="14" t="s">
        <v>439</v>
      </c>
      <c r="C82" s="13">
        <v>360.5</v>
      </c>
    </row>
    <row r="83" spans="1:3" ht="45" x14ac:dyDescent="0.25">
      <c r="A83" s="21" t="s">
        <v>101</v>
      </c>
      <c r="B83" s="14" t="s">
        <v>438</v>
      </c>
      <c r="C83" s="13">
        <v>1375</v>
      </c>
    </row>
    <row r="84" spans="1:3" ht="45" x14ac:dyDescent="0.25">
      <c r="A84" s="21" t="s">
        <v>101</v>
      </c>
      <c r="B84" s="14" t="s">
        <v>437</v>
      </c>
      <c r="C84" s="13">
        <v>665.1</v>
      </c>
    </row>
    <row r="85" spans="1:3" ht="45" x14ac:dyDescent="0.25">
      <c r="A85" s="21" t="s">
        <v>101</v>
      </c>
      <c r="B85" s="14" t="s">
        <v>436</v>
      </c>
      <c r="C85" s="13">
        <v>1476</v>
      </c>
    </row>
    <row r="86" spans="1:3" ht="30" x14ac:dyDescent="0.25">
      <c r="A86" s="21" t="s">
        <v>101</v>
      </c>
      <c r="B86" s="14" t="s">
        <v>435</v>
      </c>
      <c r="C86" s="13">
        <v>500</v>
      </c>
    </row>
    <row r="87" spans="1:3" x14ac:dyDescent="0.25">
      <c r="A87" s="21" t="s">
        <v>416</v>
      </c>
      <c r="B87" s="14" t="s">
        <v>434</v>
      </c>
      <c r="C87" s="13">
        <v>2000</v>
      </c>
    </row>
    <row r="88" spans="1:3" x14ac:dyDescent="0.25">
      <c r="A88" s="21" t="s">
        <v>280</v>
      </c>
      <c r="B88" s="14" t="s">
        <v>433</v>
      </c>
      <c r="C88" s="13">
        <v>7000</v>
      </c>
    </row>
    <row r="89" spans="1:3" ht="30" x14ac:dyDescent="0.25">
      <c r="A89" s="21" t="s">
        <v>280</v>
      </c>
      <c r="B89" s="14" t="s">
        <v>432</v>
      </c>
      <c r="C89" s="13">
        <v>5000</v>
      </c>
    </row>
    <row r="90" spans="1:3" ht="30" x14ac:dyDescent="0.25">
      <c r="A90" s="21" t="s">
        <v>280</v>
      </c>
      <c r="B90" s="14" t="s">
        <v>431</v>
      </c>
      <c r="C90" s="13">
        <v>1000</v>
      </c>
    </row>
    <row r="91" spans="1:3" ht="30" x14ac:dyDescent="0.25">
      <c r="A91" s="21" t="s">
        <v>101</v>
      </c>
      <c r="B91" s="14" t="s">
        <v>430</v>
      </c>
      <c r="C91" s="13">
        <v>373</v>
      </c>
    </row>
    <row r="92" spans="1:3" ht="30" x14ac:dyDescent="0.25">
      <c r="A92" s="21" t="s">
        <v>278</v>
      </c>
      <c r="B92" s="14" t="s">
        <v>429</v>
      </c>
      <c r="C92" s="13">
        <v>7650</v>
      </c>
    </row>
    <row r="93" spans="1:3" ht="30" x14ac:dyDescent="0.25">
      <c r="A93" s="21" t="s">
        <v>278</v>
      </c>
      <c r="B93" s="14" t="s">
        <v>428</v>
      </c>
      <c r="C93" s="13">
        <v>1556.9</v>
      </c>
    </row>
    <row r="94" spans="1:3" ht="45" x14ac:dyDescent="0.25">
      <c r="A94" s="21" t="s">
        <v>101</v>
      </c>
      <c r="B94" s="14" t="s">
        <v>427</v>
      </c>
      <c r="C94" s="13">
        <v>1070</v>
      </c>
    </row>
    <row r="95" spans="1:3" x14ac:dyDescent="0.25">
      <c r="A95" s="21" t="s">
        <v>278</v>
      </c>
      <c r="B95" s="14" t="s">
        <v>426</v>
      </c>
      <c r="C95" s="13">
        <v>923.38</v>
      </c>
    </row>
    <row r="96" spans="1:3" ht="30" x14ac:dyDescent="0.25">
      <c r="A96" s="21" t="s">
        <v>278</v>
      </c>
      <c r="B96" s="14" t="s">
        <v>425</v>
      </c>
      <c r="C96" s="13">
        <v>350</v>
      </c>
    </row>
    <row r="97" spans="1:3" x14ac:dyDescent="0.25">
      <c r="A97" s="21" t="s">
        <v>101</v>
      </c>
      <c r="B97" s="14" t="s">
        <v>424</v>
      </c>
      <c r="C97" s="13">
        <v>1544.55</v>
      </c>
    </row>
    <row r="98" spans="1:3" ht="30" x14ac:dyDescent="0.25">
      <c r="A98" s="21" t="s">
        <v>101</v>
      </c>
      <c r="B98" s="14" t="s">
        <v>423</v>
      </c>
      <c r="C98" s="13">
        <v>1991.36</v>
      </c>
    </row>
    <row r="99" spans="1:3" ht="30" x14ac:dyDescent="0.25">
      <c r="A99" s="21" t="s">
        <v>101</v>
      </c>
      <c r="B99" s="14" t="s">
        <v>422</v>
      </c>
      <c r="C99" s="13">
        <v>880.21</v>
      </c>
    </row>
    <row r="100" spans="1:3" ht="45" x14ac:dyDescent="0.25">
      <c r="A100" s="21" t="s">
        <v>101</v>
      </c>
      <c r="B100" s="14" t="s">
        <v>421</v>
      </c>
      <c r="C100" s="13">
        <v>4497</v>
      </c>
    </row>
    <row r="101" spans="1:3" ht="30" x14ac:dyDescent="0.25">
      <c r="A101" s="21" t="s">
        <v>101</v>
      </c>
      <c r="B101" s="14" t="s">
        <v>420</v>
      </c>
      <c r="C101" s="13">
        <v>2383.4699999999998</v>
      </c>
    </row>
    <row r="102" spans="1:3" ht="30" x14ac:dyDescent="0.25">
      <c r="A102" s="21" t="s">
        <v>101</v>
      </c>
      <c r="B102" s="14" t="s">
        <v>419</v>
      </c>
      <c r="C102" s="13">
        <v>1404.22</v>
      </c>
    </row>
    <row r="103" spans="1:3" x14ac:dyDescent="0.25">
      <c r="A103" s="21" t="s">
        <v>101</v>
      </c>
      <c r="B103" s="14" t="s">
        <v>418</v>
      </c>
      <c r="C103" s="13">
        <v>680</v>
      </c>
    </row>
    <row r="104" spans="1:3" ht="45" x14ac:dyDescent="0.25">
      <c r="A104" s="21" t="s">
        <v>416</v>
      </c>
      <c r="B104" s="14" t="s">
        <v>417</v>
      </c>
      <c r="C104" s="13">
        <v>1000</v>
      </c>
    </row>
    <row r="105" spans="1:3" x14ac:dyDescent="0.25">
      <c r="A105" s="21" t="s">
        <v>416</v>
      </c>
      <c r="B105" s="14" t="s">
        <v>415</v>
      </c>
      <c r="C105" s="13">
        <v>1000</v>
      </c>
    </row>
    <row r="106" spans="1:3" ht="24.6" customHeight="1" x14ac:dyDescent="0.25">
      <c r="A106" s="21" t="s">
        <v>278</v>
      </c>
      <c r="B106" s="14" t="s">
        <v>414</v>
      </c>
      <c r="C106" s="13">
        <v>1595.44</v>
      </c>
    </row>
    <row r="107" spans="1:3" ht="30" x14ac:dyDescent="0.25">
      <c r="A107" s="21" t="s">
        <v>101</v>
      </c>
      <c r="B107" s="14" t="s">
        <v>413</v>
      </c>
      <c r="C107" s="13">
        <v>284.31</v>
      </c>
    </row>
    <row r="108" spans="1:3" ht="30" x14ac:dyDescent="0.25">
      <c r="A108" s="21" t="s">
        <v>101</v>
      </c>
      <c r="B108" s="14" t="s">
        <v>412</v>
      </c>
      <c r="C108" s="13">
        <v>160.84</v>
      </c>
    </row>
    <row r="109" spans="1:3" ht="30" x14ac:dyDescent="0.25">
      <c r="A109" s="21" t="s">
        <v>280</v>
      </c>
      <c r="B109" s="14" t="s">
        <v>411</v>
      </c>
      <c r="C109" s="13">
        <v>1000</v>
      </c>
    </row>
    <row r="110" spans="1:3" ht="30" x14ac:dyDescent="0.25">
      <c r="A110" s="21" t="s">
        <v>280</v>
      </c>
      <c r="B110" s="14" t="s">
        <v>410</v>
      </c>
      <c r="C110" s="13">
        <v>6285.3</v>
      </c>
    </row>
    <row r="111" spans="1:3" x14ac:dyDescent="0.25">
      <c r="A111" s="21" t="s">
        <v>280</v>
      </c>
      <c r="B111" s="14" t="s">
        <v>409</v>
      </c>
      <c r="C111" s="13">
        <v>1000</v>
      </c>
    </row>
    <row r="112" spans="1:3" ht="30" x14ac:dyDescent="0.25">
      <c r="A112" s="21" t="s">
        <v>101</v>
      </c>
      <c r="B112" s="14" t="s">
        <v>408</v>
      </c>
      <c r="C112" s="13">
        <v>860</v>
      </c>
    </row>
    <row r="113" spans="1:3" ht="30" x14ac:dyDescent="0.25">
      <c r="A113" s="21" t="s">
        <v>280</v>
      </c>
      <c r="B113" s="14" t="s">
        <v>407</v>
      </c>
      <c r="C113" s="13">
        <v>500</v>
      </c>
    </row>
    <row r="114" spans="1:3" x14ac:dyDescent="0.25">
      <c r="A114" s="21" t="s">
        <v>101</v>
      </c>
      <c r="B114" s="14" t="s">
        <v>406</v>
      </c>
      <c r="C114" s="13">
        <v>1119.8599999999999</v>
      </c>
    </row>
    <row r="115" spans="1:3" x14ac:dyDescent="0.25">
      <c r="A115" s="21" t="s">
        <v>101</v>
      </c>
      <c r="B115" s="14" t="s">
        <v>405</v>
      </c>
      <c r="C115" s="13">
        <v>150</v>
      </c>
    </row>
    <row r="116" spans="1:3" ht="30" x14ac:dyDescent="0.25">
      <c r="A116" s="21" t="s">
        <v>280</v>
      </c>
      <c r="B116" s="14" t="s">
        <v>404</v>
      </c>
      <c r="C116" s="13">
        <v>500</v>
      </c>
    </row>
    <row r="117" spans="1:3" ht="30" x14ac:dyDescent="0.25">
      <c r="A117" s="21" t="s">
        <v>280</v>
      </c>
      <c r="B117" s="14" t="s">
        <v>403</v>
      </c>
      <c r="C117" s="13">
        <v>5760</v>
      </c>
    </row>
    <row r="118" spans="1:3" ht="30" x14ac:dyDescent="0.25">
      <c r="A118" s="21" t="s">
        <v>280</v>
      </c>
      <c r="B118" s="14" t="s">
        <v>402</v>
      </c>
      <c r="C118" s="13">
        <v>1000</v>
      </c>
    </row>
    <row r="119" spans="1:3" ht="45" x14ac:dyDescent="0.25">
      <c r="A119" s="21" t="s">
        <v>101</v>
      </c>
      <c r="B119" s="17" t="s">
        <v>401</v>
      </c>
      <c r="C119" s="16">
        <v>2000</v>
      </c>
    </row>
    <row r="120" spans="1:3" ht="30" x14ac:dyDescent="0.25">
      <c r="A120" s="21" t="s">
        <v>101</v>
      </c>
      <c r="B120" s="14" t="s">
        <v>400</v>
      </c>
      <c r="C120" s="13">
        <v>92</v>
      </c>
    </row>
    <row r="121" spans="1:3" ht="45" x14ac:dyDescent="0.25">
      <c r="A121" s="21" t="s">
        <v>280</v>
      </c>
      <c r="B121" s="14" t="s">
        <v>399</v>
      </c>
      <c r="C121" s="13">
        <v>600</v>
      </c>
    </row>
    <row r="122" spans="1:3" ht="30" x14ac:dyDescent="0.25">
      <c r="A122" s="21" t="s">
        <v>280</v>
      </c>
      <c r="B122" s="14" t="s">
        <v>398</v>
      </c>
      <c r="C122" s="13">
        <v>4813.2</v>
      </c>
    </row>
    <row r="123" spans="1:3" ht="30" x14ac:dyDescent="0.25">
      <c r="A123" s="21" t="s">
        <v>280</v>
      </c>
      <c r="B123" s="14" t="s">
        <v>397</v>
      </c>
      <c r="C123" s="13">
        <v>5000</v>
      </c>
    </row>
    <row r="124" spans="1:3" ht="30" x14ac:dyDescent="0.25">
      <c r="A124" s="21" t="s">
        <v>280</v>
      </c>
      <c r="B124" s="14" t="s">
        <v>396</v>
      </c>
      <c r="C124" s="13">
        <v>24645.29</v>
      </c>
    </row>
    <row r="125" spans="1:3" x14ac:dyDescent="0.25">
      <c r="A125" s="21" t="s">
        <v>280</v>
      </c>
      <c r="B125" s="14" t="s">
        <v>395</v>
      </c>
      <c r="C125" s="19">
        <v>1744</v>
      </c>
    </row>
    <row r="126" spans="1:3" ht="30" x14ac:dyDescent="0.25">
      <c r="A126" s="21" t="s">
        <v>101</v>
      </c>
      <c r="B126" s="14" t="s">
        <v>394</v>
      </c>
      <c r="C126" s="13">
        <v>2481.58</v>
      </c>
    </row>
    <row r="127" spans="1:3" ht="30" x14ac:dyDescent="0.25">
      <c r="A127" s="21" t="s">
        <v>101</v>
      </c>
      <c r="B127" s="14" t="s">
        <v>393</v>
      </c>
      <c r="C127" s="13">
        <v>1075</v>
      </c>
    </row>
    <row r="128" spans="1:3" ht="30" x14ac:dyDescent="0.25">
      <c r="A128" s="21" t="s">
        <v>101</v>
      </c>
      <c r="B128" s="14" t="s">
        <v>392</v>
      </c>
      <c r="C128" s="13">
        <v>2452.08</v>
      </c>
    </row>
    <row r="129" spans="1:3" ht="30" x14ac:dyDescent="0.25">
      <c r="A129" s="21" t="s">
        <v>101</v>
      </c>
      <c r="B129" s="14" t="s">
        <v>391</v>
      </c>
      <c r="C129" s="13">
        <v>2327.86</v>
      </c>
    </row>
    <row r="130" spans="1:3" ht="30" x14ac:dyDescent="0.25">
      <c r="A130" s="21" t="s">
        <v>101</v>
      </c>
      <c r="B130" s="14" t="s">
        <v>390</v>
      </c>
      <c r="C130" s="13">
        <v>2009.69</v>
      </c>
    </row>
    <row r="131" spans="1:3" ht="30" x14ac:dyDescent="0.25">
      <c r="A131" s="21" t="s">
        <v>101</v>
      </c>
      <c r="B131" s="14" t="s">
        <v>389</v>
      </c>
      <c r="C131" s="13">
        <v>2086.91</v>
      </c>
    </row>
    <row r="132" spans="1:3" ht="30" x14ac:dyDescent="0.25">
      <c r="A132" s="21" t="s">
        <v>101</v>
      </c>
      <c r="B132" s="14" t="s">
        <v>388</v>
      </c>
      <c r="C132" s="13">
        <v>1468.38</v>
      </c>
    </row>
    <row r="133" spans="1:3" ht="30" x14ac:dyDescent="0.25">
      <c r="A133" s="21" t="s">
        <v>101</v>
      </c>
      <c r="B133" s="14" t="s">
        <v>387</v>
      </c>
      <c r="C133" s="13">
        <v>1202.8599999999999</v>
      </c>
    </row>
    <row r="134" spans="1:3" ht="45" x14ac:dyDescent="0.25">
      <c r="A134" s="21" t="s">
        <v>101</v>
      </c>
      <c r="B134" s="14" t="s">
        <v>386</v>
      </c>
      <c r="C134" s="13">
        <v>1550.28</v>
      </c>
    </row>
    <row r="135" spans="1:3" ht="30" x14ac:dyDescent="0.25">
      <c r="A135" s="21" t="s">
        <v>101</v>
      </c>
      <c r="B135" s="14" t="s">
        <v>385</v>
      </c>
      <c r="C135" s="13">
        <v>3115</v>
      </c>
    </row>
    <row r="136" spans="1:3" ht="30" x14ac:dyDescent="0.25">
      <c r="A136" s="21" t="s">
        <v>101</v>
      </c>
      <c r="B136" s="14" t="s">
        <v>384</v>
      </c>
      <c r="C136" s="13">
        <v>1973.29</v>
      </c>
    </row>
    <row r="137" spans="1:3" ht="30" x14ac:dyDescent="0.25">
      <c r="A137" s="21" t="s">
        <v>101</v>
      </c>
      <c r="B137" s="14" t="s">
        <v>383</v>
      </c>
      <c r="C137" s="13">
        <v>1335.08</v>
      </c>
    </row>
    <row r="138" spans="1:3" ht="30" x14ac:dyDescent="0.25">
      <c r="A138" s="21" t="s">
        <v>278</v>
      </c>
      <c r="B138" s="14" t="s">
        <v>382</v>
      </c>
      <c r="C138" s="13">
        <v>2500</v>
      </c>
    </row>
    <row r="139" spans="1:3" ht="30" x14ac:dyDescent="0.25">
      <c r="A139" s="21" t="s">
        <v>374</v>
      </c>
      <c r="B139" s="17" t="s">
        <v>381</v>
      </c>
      <c r="C139" s="16">
        <v>2815.2</v>
      </c>
    </row>
    <row r="140" spans="1:3" ht="30" x14ac:dyDescent="0.25">
      <c r="A140" s="21" t="s">
        <v>101</v>
      </c>
      <c r="B140" s="14" t="s">
        <v>380</v>
      </c>
      <c r="C140" s="13">
        <v>4161.6400000000003</v>
      </c>
    </row>
    <row r="141" spans="1:3" ht="30" x14ac:dyDescent="0.25">
      <c r="A141" s="21" t="s">
        <v>101</v>
      </c>
      <c r="B141" s="14" t="s">
        <v>379</v>
      </c>
      <c r="C141" s="13">
        <v>602.20000000000005</v>
      </c>
    </row>
    <row r="142" spans="1:3" ht="30" x14ac:dyDescent="0.25">
      <c r="A142" s="21" t="s">
        <v>101</v>
      </c>
      <c r="B142" s="14" t="s">
        <v>378</v>
      </c>
      <c r="C142" s="13">
        <v>5337.55</v>
      </c>
    </row>
    <row r="143" spans="1:3" ht="30" x14ac:dyDescent="0.25">
      <c r="A143" s="21" t="s">
        <v>101</v>
      </c>
      <c r="B143" s="14" t="s">
        <v>377</v>
      </c>
      <c r="C143" s="13">
        <v>1108.8499999999999</v>
      </c>
    </row>
    <row r="144" spans="1:3" ht="30" x14ac:dyDescent="0.25">
      <c r="A144" s="21" t="s">
        <v>101</v>
      </c>
      <c r="B144" s="14" t="s">
        <v>376</v>
      </c>
      <c r="C144" s="13">
        <v>2795.6</v>
      </c>
    </row>
    <row r="145" spans="1:3" ht="30" x14ac:dyDescent="0.25">
      <c r="A145" s="21" t="s">
        <v>101</v>
      </c>
      <c r="B145" s="14" t="s">
        <v>375</v>
      </c>
      <c r="C145" s="13">
        <v>2852</v>
      </c>
    </row>
    <row r="146" spans="1:3" ht="30" x14ac:dyDescent="0.25">
      <c r="A146" s="21" t="s">
        <v>374</v>
      </c>
      <c r="B146" s="14" t="s">
        <v>373</v>
      </c>
      <c r="C146" s="13">
        <v>6300</v>
      </c>
    </row>
    <row r="147" spans="1:3" ht="30" x14ac:dyDescent="0.25">
      <c r="A147" s="21" t="s">
        <v>101</v>
      </c>
      <c r="B147" s="14" t="s">
        <v>372</v>
      </c>
      <c r="C147" s="13">
        <v>10000</v>
      </c>
    </row>
    <row r="148" spans="1:3" ht="30" x14ac:dyDescent="0.25">
      <c r="A148" s="21" t="s">
        <v>101</v>
      </c>
      <c r="B148" s="14" t="s">
        <v>371</v>
      </c>
      <c r="C148" s="13">
        <v>1200</v>
      </c>
    </row>
    <row r="149" spans="1:3" x14ac:dyDescent="0.25">
      <c r="A149" s="21" t="s">
        <v>101</v>
      </c>
      <c r="B149" s="14" t="s">
        <v>370</v>
      </c>
      <c r="C149" s="13">
        <v>1609</v>
      </c>
    </row>
    <row r="150" spans="1:3" x14ac:dyDescent="0.25">
      <c r="A150" s="21" t="s">
        <v>280</v>
      </c>
      <c r="B150" s="14" t="s">
        <v>369</v>
      </c>
      <c r="C150" s="13">
        <v>12000</v>
      </c>
    </row>
    <row r="151" spans="1:3" ht="30" x14ac:dyDescent="0.25">
      <c r="A151" s="21" t="s">
        <v>280</v>
      </c>
      <c r="B151" s="14" t="s">
        <v>368</v>
      </c>
      <c r="C151" s="13">
        <v>3000</v>
      </c>
    </row>
    <row r="152" spans="1:3" ht="30" x14ac:dyDescent="0.25">
      <c r="A152" s="21" t="s">
        <v>101</v>
      </c>
      <c r="B152" s="14" t="s">
        <v>367</v>
      </c>
      <c r="C152" s="13">
        <v>300</v>
      </c>
    </row>
    <row r="153" spans="1:3" ht="30" x14ac:dyDescent="0.25">
      <c r="A153" s="21" t="s">
        <v>280</v>
      </c>
      <c r="B153" s="14" t="s">
        <v>366</v>
      </c>
      <c r="C153" s="13">
        <v>5000</v>
      </c>
    </row>
    <row r="154" spans="1:3" ht="30" x14ac:dyDescent="0.25">
      <c r="A154" s="21" t="s">
        <v>280</v>
      </c>
      <c r="B154" s="14" t="s">
        <v>365</v>
      </c>
      <c r="C154" s="13">
        <v>4185</v>
      </c>
    </row>
    <row r="155" spans="1:3" ht="30" x14ac:dyDescent="0.25">
      <c r="A155" s="21" t="s">
        <v>280</v>
      </c>
      <c r="B155" s="17" t="s">
        <v>364</v>
      </c>
      <c r="C155" s="16">
        <v>350</v>
      </c>
    </row>
    <row r="156" spans="1:3" ht="30" x14ac:dyDescent="0.25">
      <c r="A156" s="21" t="s">
        <v>101</v>
      </c>
      <c r="B156" s="17" t="s">
        <v>363</v>
      </c>
      <c r="C156" s="16">
        <v>107</v>
      </c>
    </row>
    <row r="157" spans="1:3" ht="30" x14ac:dyDescent="0.25">
      <c r="A157" s="21" t="s">
        <v>278</v>
      </c>
      <c r="B157" s="14" t="s">
        <v>362</v>
      </c>
      <c r="C157" s="13">
        <v>215</v>
      </c>
    </row>
    <row r="158" spans="1:3" ht="30" x14ac:dyDescent="0.25">
      <c r="A158" s="21" t="s">
        <v>101</v>
      </c>
      <c r="B158" s="14" t="s">
        <v>361</v>
      </c>
      <c r="C158" s="13">
        <v>29063.4</v>
      </c>
    </row>
    <row r="159" spans="1:3" ht="30" x14ac:dyDescent="0.25">
      <c r="A159" s="21" t="s">
        <v>280</v>
      </c>
      <c r="B159" s="14" t="s">
        <v>360</v>
      </c>
      <c r="C159" s="13">
        <v>71540</v>
      </c>
    </row>
    <row r="160" spans="1:3" ht="30" x14ac:dyDescent="0.25">
      <c r="A160" s="21" t="s">
        <v>280</v>
      </c>
      <c r="B160" s="14" t="s">
        <v>359</v>
      </c>
      <c r="C160" s="13">
        <v>400000</v>
      </c>
    </row>
    <row r="161" spans="1:3" ht="30" x14ac:dyDescent="0.25">
      <c r="A161" s="21" t="s">
        <v>280</v>
      </c>
      <c r="B161" s="14" t="s">
        <v>358</v>
      </c>
      <c r="C161" s="13">
        <v>34638.629999999997</v>
      </c>
    </row>
    <row r="162" spans="1:3" x14ac:dyDescent="0.25">
      <c r="A162" s="21" t="s">
        <v>278</v>
      </c>
      <c r="B162" s="17" t="s">
        <v>357</v>
      </c>
      <c r="C162" s="16">
        <v>2913.18</v>
      </c>
    </row>
    <row r="163" spans="1:3" x14ac:dyDescent="0.25">
      <c r="A163" s="21" t="s">
        <v>280</v>
      </c>
      <c r="B163" s="14" t="s">
        <v>356</v>
      </c>
      <c r="C163" s="13">
        <v>10000</v>
      </c>
    </row>
    <row r="164" spans="1:3" ht="30" x14ac:dyDescent="0.25">
      <c r="A164" s="21" t="s">
        <v>101</v>
      </c>
      <c r="B164" s="14" t="s">
        <v>355</v>
      </c>
      <c r="C164" s="13">
        <v>371</v>
      </c>
    </row>
    <row r="165" spans="1:3" ht="30" x14ac:dyDescent="0.25">
      <c r="A165" s="21" t="s">
        <v>101</v>
      </c>
      <c r="B165" s="14" t="s">
        <v>354</v>
      </c>
      <c r="C165" s="13">
        <v>5000</v>
      </c>
    </row>
    <row r="166" spans="1:3" ht="30" x14ac:dyDescent="0.25">
      <c r="A166" s="21" t="s">
        <v>101</v>
      </c>
      <c r="B166" s="14" t="s">
        <v>353</v>
      </c>
      <c r="C166" s="13">
        <v>1400</v>
      </c>
    </row>
    <row r="167" spans="1:3" ht="30" x14ac:dyDescent="0.25">
      <c r="A167" s="21" t="s">
        <v>280</v>
      </c>
      <c r="B167" s="14" t="s">
        <v>352</v>
      </c>
      <c r="C167" s="13">
        <v>1500</v>
      </c>
    </row>
    <row r="168" spans="1:3" ht="30" x14ac:dyDescent="0.25">
      <c r="A168" s="21" t="s">
        <v>101</v>
      </c>
      <c r="B168" s="14" t="s">
        <v>351</v>
      </c>
      <c r="C168" s="13">
        <v>1429.6</v>
      </c>
    </row>
    <row r="169" spans="1:3" ht="30" x14ac:dyDescent="0.25">
      <c r="A169" s="21" t="s">
        <v>101</v>
      </c>
      <c r="B169" s="14" t="s">
        <v>350</v>
      </c>
      <c r="C169" s="13">
        <v>864.58</v>
      </c>
    </row>
    <row r="170" spans="1:3" ht="30" x14ac:dyDescent="0.25">
      <c r="A170" s="21" t="s">
        <v>101</v>
      </c>
      <c r="B170" s="14" t="s">
        <v>349</v>
      </c>
      <c r="C170" s="13">
        <v>2611.4699999999998</v>
      </c>
    </row>
    <row r="171" spans="1:3" ht="30" x14ac:dyDescent="0.25">
      <c r="A171" s="21" t="s">
        <v>101</v>
      </c>
      <c r="B171" s="14" t="s">
        <v>348</v>
      </c>
      <c r="C171" s="13">
        <v>1736.26</v>
      </c>
    </row>
    <row r="172" spans="1:3" ht="30" x14ac:dyDescent="0.25">
      <c r="A172" s="21" t="s">
        <v>101</v>
      </c>
      <c r="B172" s="14" t="s">
        <v>347</v>
      </c>
      <c r="C172" s="13">
        <v>1491.57</v>
      </c>
    </row>
    <row r="173" spans="1:3" ht="30" x14ac:dyDescent="0.25">
      <c r="A173" s="21" t="s">
        <v>101</v>
      </c>
      <c r="B173" s="14" t="s">
        <v>346</v>
      </c>
      <c r="C173" s="13">
        <v>1558.06</v>
      </c>
    </row>
    <row r="174" spans="1:3" ht="30" x14ac:dyDescent="0.25">
      <c r="A174" s="21" t="s">
        <v>101</v>
      </c>
      <c r="B174" s="14" t="s">
        <v>345</v>
      </c>
      <c r="C174" s="13">
        <v>2322.2800000000002</v>
      </c>
    </row>
    <row r="175" spans="1:3" ht="30" x14ac:dyDescent="0.25">
      <c r="A175" s="21" t="s">
        <v>101</v>
      </c>
      <c r="B175" s="14" t="s">
        <v>344</v>
      </c>
      <c r="C175" s="13">
        <v>3217.1</v>
      </c>
    </row>
    <row r="176" spans="1:3" ht="30" x14ac:dyDescent="0.25">
      <c r="A176" s="21" t="s">
        <v>101</v>
      </c>
      <c r="B176" s="14" t="s">
        <v>343</v>
      </c>
      <c r="C176" s="13">
        <v>1588.52</v>
      </c>
    </row>
    <row r="177" spans="1:5" ht="30" x14ac:dyDescent="0.25">
      <c r="A177" s="21" t="s">
        <v>101</v>
      </c>
      <c r="B177" s="14" t="s">
        <v>342</v>
      </c>
      <c r="C177" s="13">
        <v>3150.51</v>
      </c>
    </row>
    <row r="178" spans="1:5" ht="30" x14ac:dyDescent="0.25">
      <c r="A178" s="21" t="s">
        <v>101</v>
      </c>
      <c r="B178" s="14" t="s">
        <v>341</v>
      </c>
      <c r="C178" s="13">
        <v>4024</v>
      </c>
      <c r="E178" s="22"/>
    </row>
    <row r="179" spans="1:5" ht="30" x14ac:dyDescent="0.25">
      <c r="A179" s="21" t="s">
        <v>101</v>
      </c>
      <c r="B179" s="14" t="s">
        <v>340</v>
      </c>
      <c r="C179" s="13">
        <v>4170</v>
      </c>
    </row>
    <row r="180" spans="1:5" x14ac:dyDescent="0.25">
      <c r="A180" s="21" t="s">
        <v>101</v>
      </c>
      <c r="B180" s="14" t="s">
        <v>339</v>
      </c>
      <c r="C180" s="13">
        <v>1832.02</v>
      </c>
    </row>
    <row r="181" spans="1:5" ht="30" x14ac:dyDescent="0.25">
      <c r="A181" s="21" t="s">
        <v>101</v>
      </c>
      <c r="B181" s="14" t="s">
        <v>338</v>
      </c>
      <c r="C181" s="13">
        <v>490</v>
      </c>
    </row>
    <row r="182" spans="1:5" ht="30" x14ac:dyDescent="0.25">
      <c r="A182" s="21" t="s">
        <v>101</v>
      </c>
      <c r="B182" s="14" t="s">
        <v>337</v>
      </c>
      <c r="C182" s="13">
        <v>1269.08</v>
      </c>
    </row>
    <row r="183" spans="1:5" ht="45" x14ac:dyDescent="0.25">
      <c r="A183" s="21" t="s">
        <v>101</v>
      </c>
      <c r="B183" s="14" t="s">
        <v>336</v>
      </c>
      <c r="C183" s="13">
        <v>283.02</v>
      </c>
    </row>
    <row r="184" spans="1:5" ht="30" x14ac:dyDescent="0.25">
      <c r="A184" s="21" t="s">
        <v>101</v>
      </c>
      <c r="B184" s="14" t="s">
        <v>335</v>
      </c>
      <c r="C184" s="13">
        <v>786.63</v>
      </c>
    </row>
    <row r="185" spans="1:5" ht="40.9" customHeight="1" x14ac:dyDescent="0.25">
      <c r="A185" s="21" t="s">
        <v>101</v>
      </c>
      <c r="B185" s="14" t="s">
        <v>334</v>
      </c>
      <c r="C185" s="13">
        <v>54.25</v>
      </c>
    </row>
    <row r="186" spans="1:5" ht="30" x14ac:dyDescent="0.25">
      <c r="A186" s="21" t="s">
        <v>101</v>
      </c>
      <c r="B186" s="14" t="s">
        <v>333</v>
      </c>
      <c r="C186" s="13">
        <v>1610.03</v>
      </c>
    </row>
    <row r="187" spans="1:5" ht="26.45" customHeight="1" x14ac:dyDescent="0.25">
      <c r="A187" s="21" t="s">
        <v>101</v>
      </c>
      <c r="B187" s="14" t="s">
        <v>332</v>
      </c>
      <c r="C187" s="13">
        <v>2561.41</v>
      </c>
    </row>
    <row r="188" spans="1:5" ht="26.45" customHeight="1" x14ac:dyDescent="0.25">
      <c r="A188" s="21" t="s">
        <v>101</v>
      </c>
      <c r="B188" s="14" t="s">
        <v>331</v>
      </c>
      <c r="C188" s="13">
        <v>10495.47</v>
      </c>
    </row>
    <row r="189" spans="1:5" ht="26.45" customHeight="1" x14ac:dyDescent="0.25">
      <c r="A189" s="21" t="s">
        <v>101</v>
      </c>
      <c r="B189" s="14" t="s">
        <v>330</v>
      </c>
      <c r="C189" s="13">
        <v>323.75</v>
      </c>
    </row>
    <row r="190" spans="1:5" ht="26.45" customHeight="1" x14ac:dyDescent="0.25">
      <c r="A190" s="21" t="s">
        <v>101</v>
      </c>
      <c r="B190" s="14" t="s">
        <v>329</v>
      </c>
      <c r="C190" s="13">
        <v>4771.1899999999996</v>
      </c>
    </row>
    <row r="191" spans="1:5" ht="26.45" customHeight="1" x14ac:dyDescent="0.25">
      <c r="A191" s="21" t="s">
        <v>101</v>
      </c>
      <c r="B191" s="14" t="s">
        <v>328</v>
      </c>
      <c r="C191" s="13">
        <v>1885</v>
      </c>
    </row>
    <row r="192" spans="1:5" ht="26.45" customHeight="1" x14ac:dyDescent="0.25">
      <c r="A192" s="21" t="s">
        <v>101</v>
      </c>
      <c r="B192" s="14" t="s">
        <v>327</v>
      </c>
      <c r="C192" s="13">
        <v>3356.65</v>
      </c>
    </row>
    <row r="193" spans="1:3" ht="26.45" customHeight="1" x14ac:dyDescent="0.25">
      <c r="A193" s="21" t="s">
        <v>101</v>
      </c>
      <c r="B193" s="14" t="s">
        <v>326</v>
      </c>
      <c r="C193" s="13">
        <v>3221.43</v>
      </c>
    </row>
    <row r="194" spans="1:3" ht="26.45" customHeight="1" x14ac:dyDescent="0.25">
      <c r="A194" s="15" t="s">
        <v>280</v>
      </c>
      <c r="B194" s="20" t="s">
        <v>325</v>
      </c>
      <c r="C194" s="19">
        <v>87500</v>
      </c>
    </row>
    <row r="195" spans="1:3" ht="26.45" customHeight="1" x14ac:dyDescent="0.25">
      <c r="A195" s="15" t="s">
        <v>280</v>
      </c>
      <c r="B195" s="14" t="s">
        <v>324</v>
      </c>
      <c r="C195" s="13">
        <v>1672</v>
      </c>
    </row>
    <row r="196" spans="1:3" ht="21" customHeight="1" x14ac:dyDescent="0.25">
      <c r="A196" s="15" t="s">
        <v>101</v>
      </c>
      <c r="B196" s="14" t="s">
        <v>323</v>
      </c>
      <c r="C196" s="13">
        <v>1202</v>
      </c>
    </row>
    <row r="197" spans="1:3" ht="30" x14ac:dyDescent="0.25">
      <c r="A197" s="15" t="s">
        <v>280</v>
      </c>
      <c r="B197" s="14" t="s">
        <v>322</v>
      </c>
      <c r="C197" s="13">
        <v>6000</v>
      </c>
    </row>
    <row r="198" spans="1:3" ht="30" x14ac:dyDescent="0.25">
      <c r="A198" s="15" t="s">
        <v>280</v>
      </c>
      <c r="B198" s="14" t="s">
        <v>321</v>
      </c>
      <c r="C198" s="13">
        <v>1000</v>
      </c>
    </row>
    <row r="199" spans="1:3" x14ac:dyDescent="0.25">
      <c r="A199" s="15" t="s">
        <v>280</v>
      </c>
      <c r="B199" s="14" t="s">
        <v>320</v>
      </c>
      <c r="C199" s="13">
        <v>19990</v>
      </c>
    </row>
    <row r="200" spans="1:3" ht="30" x14ac:dyDescent="0.25">
      <c r="A200" s="15" t="s">
        <v>280</v>
      </c>
      <c r="B200" s="14" t="s">
        <v>319</v>
      </c>
      <c r="C200" s="13">
        <v>1500</v>
      </c>
    </row>
    <row r="201" spans="1:3" x14ac:dyDescent="0.25">
      <c r="A201" s="15" t="s">
        <v>278</v>
      </c>
      <c r="B201" s="14" t="s">
        <v>318</v>
      </c>
      <c r="C201" s="13">
        <v>2624.47</v>
      </c>
    </row>
    <row r="202" spans="1:3" x14ac:dyDescent="0.25">
      <c r="A202" s="15" t="s">
        <v>278</v>
      </c>
      <c r="B202" s="14" t="s">
        <v>317</v>
      </c>
      <c r="C202" s="13">
        <v>1942.12</v>
      </c>
    </row>
    <row r="203" spans="1:3" ht="30" x14ac:dyDescent="0.25">
      <c r="A203" s="15" t="s">
        <v>101</v>
      </c>
      <c r="B203" s="14" t="s">
        <v>316</v>
      </c>
      <c r="C203" s="13">
        <v>160</v>
      </c>
    </row>
    <row r="204" spans="1:3" ht="30" x14ac:dyDescent="0.25">
      <c r="A204" s="15" t="s">
        <v>280</v>
      </c>
      <c r="B204" s="14" t="s">
        <v>315</v>
      </c>
      <c r="C204" s="13">
        <v>5000</v>
      </c>
    </row>
    <row r="205" spans="1:3" ht="30" x14ac:dyDescent="0.25">
      <c r="A205" s="15" t="s">
        <v>278</v>
      </c>
      <c r="B205" s="14" t="s">
        <v>314</v>
      </c>
      <c r="C205" s="13">
        <v>1000</v>
      </c>
    </row>
    <row r="206" spans="1:3" ht="25.9" customHeight="1" x14ac:dyDescent="0.25">
      <c r="A206" s="15" t="s">
        <v>280</v>
      </c>
      <c r="B206" s="14" t="s">
        <v>313</v>
      </c>
      <c r="C206" s="13">
        <v>1000</v>
      </c>
    </row>
    <row r="207" spans="1:3" ht="20.45" customHeight="1" x14ac:dyDescent="0.25">
      <c r="A207" s="15" t="s">
        <v>280</v>
      </c>
      <c r="B207" s="14" t="s">
        <v>312</v>
      </c>
      <c r="C207" s="13">
        <v>500</v>
      </c>
    </row>
    <row r="208" spans="1:3" ht="30" x14ac:dyDescent="0.25">
      <c r="A208" s="15" t="s">
        <v>311</v>
      </c>
      <c r="B208" s="14" t="s">
        <v>310</v>
      </c>
      <c r="C208" s="13">
        <v>500</v>
      </c>
    </row>
    <row r="209" spans="1:3" ht="30" x14ac:dyDescent="0.25">
      <c r="A209" s="15" t="s">
        <v>101</v>
      </c>
      <c r="B209" s="14" t="s">
        <v>309</v>
      </c>
      <c r="C209" s="13">
        <v>4680</v>
      </c>
    </row>
    <row r="210" spans="1:3" ht="30" x14ac:dyDescent="0.25">
      <c r="A210" s="15" t="s">
        <v>101</v>
      </c>
      <c r="B210" s="14" t="s">
        <v>308</v>
      </c>
      <c r="C210" s="13">
        <v>521.41999999999996</v>
      </c>
    </row>
    <row r="211" spans="1:3" ht="30" x14ac:dyDescent="0.25">
      <c r="A211" s="15" t="s">
        <v>278</v>
      </c>
      <c r="B211" s="14" t="s">
        <v>307</v>
      </c>
      <c r="C211" s="13">
        <v>10000</v>
      </c>
    </row>
    <row r="212" spans="1:3" ht="30" x14ac:dyDescent="0.25">
      <c r="A212" s="15" t="s">
        <v>278</v>
      </c>
      <c r="B212" s="14" t="s">
        <v>306</v>
      </c>
      <c r="C212" s="13">
        <v>36872.910000000003</v>
      </c>
    </row>
    <row r="213" spans="1:3" ht="30" x14ac:dyDescent="0.25">
      <c r="A213" s="15" t="s">
        <v>278</v>
      </c>
      <c r="B213" s="17" t="s">
        <v>305</v>
      </c>
      <c r="C213" s="18">
        <v>36872.910000000003</v>
      </c>
    </row>
    <row r="214" spans="1:3" ht="30" x14ac:dyDescent="0.25">
      <c r="A214" s="15" t="s">
        <v>280</v>
      </c>
      <c r="B214" s="17" t="s">
        <v>304</v>
      </c>
      <c r="C214" s="16">
        <v>700000</v>
      </c>
    </row>
    <row r="215" spans="1:3" ht="30" x14ac:dyDescent="0.25">
      <c r="A215" s="15" t="s">
        <v>101</v>
      </c>
      <c r="B215" s="14" t="s">
        <v>303</v>
      </c>
      <c r="C215" s="13">
        <v>2000</v>
      </c>
    </row>
    <row r="216" spans="1:3" x14ac:dyDescent="0.25">
      <c r="A216" s="15" t="s">
        <v>101</v>
      </c>
      <c r="B216" s="14" t="s">
        <v>302</v>
      </c>
      <c r="C216" s="13">
        <v>100</v>
      </c>
    </row>
    <row r="217" spans="1:3" x14ac:dyDescent="0.25">
      <c r="A217" s="15" t="s">
        <v>101</v>
      </c>
      <c r="B217" s="14" t="s">
        <v>301</v>
      </c>
      <c r="C217" s="13">
        <v>19990</v>
      </c>
    </row>
    <row r="218" spans="1:3" ht="30" x14ac:dyDescent="0.25">
      <c r="A218" s="15" t="s">
        <v>280</v>
      </c>
      <c r="B218" s="14" t="s">
        <v>300</v>
      </c>
      <c r="C218" s="13">
        <v>1196.5</v>
      </c>
    </row>
    <row r="219" spans="1:3" ht="30" x14ac:dyDescent="0.25">
      <c r="A219" s="15" t="s">
        <v>101</v>
      </c>
      <c r="B219" s="14" t="s">
        <v>299</v>
      </c>
      <c r="C219" s="13">
        <v>514</v>
      </c>
    </row>
    <row r="220" spans="1:3" ht="30" x14ac:dyDescent="0.25">
      <c r="A220" s="15" t="s">
        <v>101</v>
      </c>
      <c r="B220" s="14" t="s">
        <v>298</v>
      </c>
      <c r="C220" s="13">
        <v>2506</v>
      </c>
    </row>
    <row r="221" spans="1:3" ht="30" x14ac:dyDescent="0.25">
      <c r="A221" s="15" t="s">
        <v>101</v>
      </c>
      <c r="B221" s="14" t="s">
        <v>297</v>
      </c>
      <c r="C221" s="13">
        <v>1148.8</v>
      </c>
    </row>
    <row r="222" spans="1:3" ht="24.6" customHeight="1" x14ac:dyDescent="0.25">
      <c r="A222" s="15" t="s">
        <v>101</v>
      </c>
      <c r="B222" s="14" t="s">
        <v>296</v>
      </c>
      <c r="C222" s="13">
        <v>1584.4</v>
      </c>
    </row>
    <row r="223" spans="1:3" ht="24.6" customHeight="1" x14ac:dyDescent="0.25">
      <c r="A223" s="15" t="s">
        <v>101</v>
      </c>
      <c r="B223" s="14" t="s">
        <v>295</v>
      </c>
      <c r="C223" s="13">
        <v>846.4</v>
      </c>
    </row>
    <row r="224" spans="1:3" ht="24.6" customHeight="1" x14ac:dyDescent="0.25">
      <c r="A224" s="15" t="s">
        <v>101</v>
      </c>
      <c r="B224" s="14" t="s">
        <v>294</v>
      </c>
      <c r="C224" s="13">
        <v>847.51</v>
      </c>
    </row>
    <row r="225" spans="1:3" ht="24.6" customHeight="1" x14ac:dyDescent="0.25">
      <c r="A225" s="15" t="s">
        <v>280</v>
      </c>
      <c r="B225" s="14" t="s">
        <v>293</v>
      </c>
      <c r="C225" s="13">
        <v>10000</v>
      </c>
    </row>
    <row r="226" spans="1:3" ht="30" x14ac:dyDescent="0.25">
      <c r="A226" s="15" t="s">
        <v>101</v>
      </c>
      <c r="B226" s="14" t="s">
        <v>292</v>
      </c>
      <c r="C226" s="13">
        <v>1200</v>
      </c>
    </row>
    <row r="227" spans="1:3" ht="30" x14ac:dyDescent="0.25">
      <c r="A227" s="15" t="s">
        <v>101</v>
      </c>
      <c r="B227" s="14" t="s">
        <v>291</v>
      </c>
      <c r="C227" s="13">
        <v>1300</v>
      </c>
    </row>
    <row r="228" spans="1:3" ht="30" x14ac:dyDescent="0.25">
      <c r="A228" s="15" t="s">
        <v>101</v>
      </c>
      <c r="B228" s="14" t="s">
        <v>290</v>
      </c>
      <c r="C228" s="13">
        <v>1560</v>
      </c>
    </row>
    <row r="229" spans="1:3" ht="30" x14ac:dyDescent="0.25">
      <c r="A229" s="15" t="s">
        <v>101</v>
      </c>
      <c r="B229" s="14" t="s">
        <v>289</v>
      </c>
      <c r="C229" s="13">
        <v>940</v>
      </c>
    </row>
    <row r="230" spans="1:3" ht="30" x14ac:dyDescent="0.25">
      <c r="A230" s="15" t="s">
        <v>101</v>
      </c>
      <c r="B230" s="14" t="s">
        <v>288</v>
      </c>
      <c r="C230" s="13">
        <v>90</v>
      </c>
    </row>
    <row r="231" spans="1:3" ht="30" x14ac:dyDescent="0.25">
      <c r="A231" s="15" t="s">
        <v>101</v>
      </c>
      <c r="B231" s="14" t="s">
        <v>287</v>
      </c>
      <c r="C231" s="13">
        <v>1100</v>
      </c>
    </row>
    <row r="232" spans="1:3" ht="30" x14ac:dyDescent="0.25">
      <c r="A232" s="15" t="s">
        <v>101</v>
      </c>
      <c r="B232" s="14" t="s">
        <v>286</v>
      </c>
      <c r="C232" s="13">
        <v>410</v>
      </c>
    </row>
    <row r="233" spans="1:3" ht="30" x14ac:dyDescent="0.25">
      <c r="A233" s="15" t="s">
        <v>101</v>
      </c>
      <c r="B233" s="14" t="s">
        <v>285</v>
      </c>
      <c r="C233" s="13">
        <v>960</v>
      </c>
    </row>
    <row r="234" spans="1:3" ht="30" x14ac:dyDescent="0.25">
      <c r="A234" s="15" t="s">
        <v>101</v>
      </c>
      <c r="B234" s="14" t="s">
        <v>284</v>
      </c>
      <c r="C234" s="13">
        <v>2000</v>
      </c>
    </row>
    <row r="235" spans="1:3" ht="30" x14ac:dyDescent="0.25">
      <c r="A235" s="15" t="s">
        <v>101</v>
      </c>
      <c r="B235" s="14" t="s">
        <v>283</v>
      </c>
      <c r="C235" s="13">
        <v>3055</v>
      </c>
    </row>
    <row r="236" spans="1:3" ht="30" x14ac:dyDescent="0.25">
      <c r="A236" s="15" t="s">
        <v>101</v>
      </c>
      <c r="B236" s="14" t="s">
        <v>282</v>
      </c>
      <c r="C236" s="13">
        <v>500</v>
      </c>
    </row>
    <row r="237" spans="1:3" ht="30" x14ac:dyDescent="0.25">
      <c r="A237" s="15" t="s">
        <v>101</v>
      </c>
      <c r="B237" s="14" t="s">
        <v>281</v>
      </c>
      <c r="C237" s="13">
        <v>975</v>
      </c>
    </row>
    <row r="238" spans="1:3" ht="30" x14ac:dyDescent="0.25">
      <c r="A238" s="15" t="s">
        <v>280</v>
      </c>
      <c r="B238" s="14" t="s">
        <v>279</v>
      </c>
      <c r="C238" s="13">
        <v>2500</v>
      </c>
    </row>
    <row r="239" spans="1:3" x14ac:dyDescent="0.25">
      <c r="A239" s="15" t="s">
        <v>278</v>
      </c>
      <c r="B239" s="14" t="s">
        <v>277</v>
      </c>
      <c r="C239" s="13">
        <v>7464.22</v>
      </c>
    </row>
    <row r="240" spans="1:3" ht="30" x14ac:dyDescent="0.25">
      <c r="A240" s="15" t="s">
        <v>101</v>
      </c>
      <c r="B240" s="14" t="s">
        <v>276</v>
      </c>
      <c r="C240" s="13">
        <v>590</v>
      </c>
    </row>
    <row r="241" spans="1:3" ht="30" x14ac:dyDescent="0.25">
      <c r="A241" s="15" t="s">
        <v>101</v>
      </c>
      <c r="B241" s="14" t="s">
        <v>275</v>
      </c>
      <c r="C241" s="13">
        <v>1669</v>
      </c>
    </row>
    <row r="242" spans="1:3" ht="25.15" customHeight="1" x14ac:dyDescent="0.25">
      <c r="A242" s="15" t="s">
        <v>101</v>
      </c>
      <c r="B242" s="14" t="s">
        <v>274</v>
      </c>
      <c r="C242" s="13">
        <v>61.05</v>
      </c>
    </row>
  </sheetData>
  <mergeCells count="7">
    <mergeCell ref="A8:C8"/>
    <mergeCell ref="A7:C7"/>
    <mergeCell ref="A1:C1"/>
    <mergeCell ref="A2:C3"/>
    <mergeCell ref="A5:C5"/>
    <mergeCell ref="A4:C4"/>
    <mergeCell ref="A6:C6"/>
  </mergeCells>
  <dataValidations count="1">
    <dataValidation type="textLength" operator="lessThanOrEqual" allowBlank="1" showErrorMessage="1" error="la descrizione non può superare i 250 caratteri_x000a_" sqref="C125 C194">
      <formula1>250</formula1>
      <formula2>0</formula2>
    </dataValidation>
  </dataValidations>
  <pageMargins left="0.7" right="0.7" top="0.75" bottom="0.75" header="0.3" footer="0.3"/>
  <pageSetup paperSize="9" scale="95" orientation="landscape" horizontalDpi="4294967294" verticalDpi="4294967294"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65"/>
  <sheetViews>
    <sheetView workbookViewId="0">
      <selection activeCell="A6" sqref="A6:D6"/>
    </sheetView>
  </sheetViews>
  <sheetFormatPr defaultRowHeight="15" x14ac:dyDescent="0.25"/>
  <cols>
    <col min="1" max="1" width="25" style="28" customWidth="1"/>
    <col min="2" max="2" width="23" style="28" customWidth="1"/>
    <col min="3" max="3" width="22.42578125" style="28" customWidth="1"/>
    <col min="4" max="4" width="26.7109375" style="28" customWidth="1"/>
    <col min="5" max="16384" width="9.140625" style="28"/>
  </cols>
  <sheetData>
    <row r="1" spans="1:4" x14ac:dyDescent="0.25">
      <c r="A1" s="154" t="s">
        <v>0</v>
      </c>
      <c r="B1" s="155"/>
      <c r="C1" s="155"/>
      <c r="D1" s="156"/>
    </row>
    <row r="2" spans="1:4" x14ac:dyDescent="0.25">
      <c r="A2" s="157" t="s">
        <v>3</v>
      </c>
      <c r="B2" s="158"/>
      <c r="C2" s="158"/>
      <c r="D2" s="159"/>
    </row>
    <row r="3" spans="1:4" x14ac:dyDescent="0.25">
      <c r="A3" s="151" t="s">
        <v>663</v>
      </c>
      <c r="B3" s="152"/>
      <c r="C3" s="152"/>
      <c r="D3" s="153"/>
    </row>
    <row r="4" spans="1:4" x14ac:dyDescent="0.25">
      <c r="A4" s="151" t="s">
        <v>4</v>
      </c>
      <c r="B4" s="152"/>
      <c r="C4" s="152"/>
      <c r="D4" s="153"/>
    </row>
    <row r="5" spans="1:4" ht="56.25" customHeight="1" x14ac:dyDescent="0.25">
      <c r="A5" s="169" t="s">
        <v>662</v>
      </c>
      <c r="B5" s="170"/>
      <c r="C5" s="170"/>
      <c r="D5" s="171"/>
    </row>
    <row r="6" spans="1:4" x14ac:dyDescent="0.25">
      <c r="A6" s="166" t="s">
        <v>95</v>
      </c>
      <c r="B6" s="167"/>
      <c r="C6" s="167"/>
      <c r="D6" s="168"/>
    </row>
    <row r="7" spans="1:4" x14ac:dyDescent="0.25">
      <c r="A7" s="163" t="s">
        <v>661</v>
      </c>
      <c r="B7" s="164"/>
      <c r="C7" s="164"/>
      <c r="D7" s="165"/>
    </row>
    <row r="8" spans="1:4" x14ac:dyDescent="0.25">
      <c r="A8" s="160" t="s">
        <v>660</v>
      </c>
      <c r="B8" s="161"/>
      <c r="C8" s="161"/>
      <c r="D8" s="162"/>
    </row>
    <row r="9" spans="1:4" x14ac:dyDescent="0.25">
      <c r="A9" s="46" t="s">
        <v>659</v>
      </c>
      <c r="B9" s="45" t="s">
        <v>658</v>
      </c>
      <c r="C9" s="45" t="s">
        <v>657</v>
      </c>
      <c r="D9" s="45" t="s">
        <v>2</v>
      </c>
    </row>
    <row r="10" spans="1:4" x14ac:dyDescent="0.25">
      <c r="A10" s="32" t="s">
        <v>515</v>
      </c>
      <c r="B10" s="36" t="s">
        <v>656</v>
      </c>
      <c r="C10" s="30" t="s">
        <v>513</v>
      </c>
      <c r="D10" s="44">
        <v>35.159999999999997</v>
      </c>
    </row>
    <row r="11" spans="1:4" x14ac:dyDescent="0.25">
      <c r="A11" s="41" t="s">
        <v>529</v>
      </c>
      <c r="B11" s="36" t="s">
        <v>655</v>
      </c>
      <c r="C11" s="30" t="s">
        <v>513</v>
      </c>
      <c r="D11" s="43">
        <v>523.5</v>
      </c>
    </row>
    <row r="12" spans="1:4" ht="24.75" x14ac:dyDescent="0.25">
      <c r="A12" s="41" t="s">
        <v>529</v>
      </c>
      <c r="B12" s="36" t="s">
        <v>654</v>
      </c>
      <c r="C12" s="30" t="s">
        <v>513</v>
      </c>
      <c r="D12" s="40">
        <v>629.87</v>
      </c>
    </row>
    <row r="13" spans="1:4" ht="24.75" x14ac:dyDescent="0.25">
      <c r="A13" s="41" t="s">
        <v>529</v>
      </c>
      <c r="B13" s="36" t="s">
        <v>653</v>
      </c>
      <c r="C13" s="30" t="s">
        <v>513</v>
      </c>
      <c r="D13" s="40">
        <v>870</v>
      </c>
    </row>
    <row r="14" spans="1:4" ht="24.75" x14ac:dyDescent="0.25">
      <c r="A14" s="41" t="s">
        <v>529</v>
      </c>
      <c r="B14" s="36" t="s">
        <v>652</v>
      </c>
      <c r="C14" s="30" t="s">
        <v>513</v>
      </c>
      <c r="D14" s="40">
        <v>848</v>
      </c>
    </row>
    <row r="15" spans="1:4" ht="24.75" x14ac:dyDescent="0.25">
      <c r="A15" s="41" t="s">
        <v>529</v>
      </c>
      <c r="B15" s="36" t="s">
        <v>651</v>
      </c>
      <c r="C15" s="30" t="s">
        <v>513</v>
      </c>
      <c r="D15" s="40">
        <v>580</v>
      </c>
    </row>
    <row r="16" spans="1:4" ht="24.75" x14ac:dyDescent="0.25">
      <c r="A16" s="41" t="s">
        <v>529</v>
      </c>
      <c r="B16" s="36" t="s">
        <v>650</v>
      </c>
      <c r="C16" s="30" t="s">
        <v>513</v>
      </c>
      <c r="D16" s="40">
        <v>963.93</v>
      </c>
    </row>
    <row r="17" spans="1:4" ht="24.75" x14ac:dyDescent="0.25">
      <c r="A17" s="41" t="s">
        <v>529</v>
      </c>
      <c r="B17" s="36" t="s">
        <v>649</v>
      </c>
      <c r="C17" s="30" t="s">
        <v>513</v>
      </c>
      <c r="D17" s="40">
        <v>1620</v>
      </c>
    </row>
    <row r="18" spans="1:4" ht="24.75" x14ac:dyDescent="0.25">
      <c r="A18" s="41" t="s">
        <v>529</v>
      </c>
      <c r="B18" s="36" t="s">
        <v>648</v>
      </c>
      <c r="C18" s="30" t="s">
        <v>513</v>
      </c>
      <c r="D18" s="40">
        <v>408.77</v>
      </c>
    </row>
    <row r="19" spans="1:4" ht="24.75" x14ac:dyDescent="0.25">
      <c r="A19" s="41" t="s">
        <v>529</v>
      </c>
      <c r="B19" s="36" t="s">
        <v>647</v>
      </c>
      <c r="C19" s="30" t="s">
        <v>513</v>
      </c>
      <c r="D19" s="40">
        <v>480</v>
      </c>
    </row>
    <row r="20" spans="1:4" ht="24.75" x14ac:dyDescent="0.25">
      <c r="A20" s="32" t="s">
        <v>515</v>
      </c>
      <c r="B20" s="36" t="s">
        <v>646</v>
      </c>
      <c r="C20" s="30" t="s">
        <v>513</v>
      </c>
      <c r="D20" s="40">
        <v>10</v>
      </c>
    </row>
    <row r="21" spans="1:4" ht="24.75" x14ac:dyDescent="0.25">
      <c r="A21" s="32" t="s">
        <v>515</v>
      </c>
      <c r="B21" s="36" t="s">
        <v>645</v>
      </c>
      <c r="C21" s="30" t="s">
        <v>513</v>
      </c>
      <c r="D21" s="40">
        <v>20</v>
      </c>
    </row>
    <row r="22" spans="1:4" x14ac:dyDescent="0.25">
      <c r="A22" s="32" t="s">
        <v>515</v>
      </c>
      <c r="B22" s="36" t="s">
        <v>644</v>
      </c>
      <c r="C22" s="30" t="s">
        <v>513</v>
      </c>
      <c r="D22" s="40">
        <v>4386.34</v>
      </c>
    </row>
    <row r="23" spans="1:4" x14ac:dyDescent="0.25">
      <c r="A23" s="32" t="s">
        <v>515</v>
      </c>
      <c r="B23" s="36" t="s">
        <v>643</v>
      </c>
      <c r="C23" s="30" t="s">
        <v>513</v>
      </c>
      <c r="D23" s="40">
        <v>1334.5</v>
      </c>
    </row>
    <row r="24" spans="1:4" x14ac:dyDescent="0.25">
      <c r="A24" s="32" t="s">
        <v>515</v>
      </c>
      <c r="B24" s="36" t="s">
        <v>642</v>
      </c>
      <c r="C24" s="30" t="s">
        <v>513</v>
      </c>
      <c r="D24" s="40">
        <v>47.6</v>
      </c>
    </row>
    <row r="25" spans="1:4" x14ac:dyDescent="0.25">
      <c r="A25" s="32" t="s">
        <v>515</v>
      </c>
      <c r="B25" s="36" t="s">
        <v>641</v>
      </c>
      <c r="C25" s="30" t="s">
        <v>513</v>
      </c>
      <c r="D25" s="40">
        <v>980</v>
      </c>
    </row>
    <row r="26" spans="1:4" x14ac:dyDescent="0.25">
      <c r="A26" s="32" t="s">
        <v>515</v>
      </c>
      <c r="B26" s="36" t="s">
        <v>640</v>
      </c>
      <c r="C26" s="30" t="s">
        <v>513</v>
      </c>
      <c r="D26" s="40">
        <v>956.1</v>
      </c>
    </row>
    <row r="27" spans="1:4" x14ac:dyDescent="0.25">
      <c r="A27" s="32" t="s">
        <v>515</v>
      </c>
      <c r="B27" s="36" t="s">
        <v>639</v>
      </c>
      <c r="C27" s="30" t="s">
        <v>513</v>
      </c>
      <c r="D27" s="40">
        <v>139.19</v>
      </c>
    </row>
    <row r="28" spans="1:4" x14ac:dyDescent="0.25">
      <c r="A28" s="32" t="s">
        <v>515</v>
      </c>
      <c r="B28" s="36" t="s">
        <v>639</v>
      </c>
      <c r="C28" s="30" t="s">
        <v>513</v>
      </c>
      <c r="D28" s="40">
        <v>583.6</v>
      </c>
    </row>
    <row r="29" spans="1:4" x14ac:dyDescent="0.25">
      <c r="A29" s="32" t="s">
        <v>515</v>
      </c>
      <c r="B29" s="36" t="s">
        <v>638</v>
      </c>
      <c r="C29" s="30" t="s">
        <v>513</v>
      </c>
      <c r="D29" s="40">
        <v>62.25</v>
      </c>
    </row>
    <row r="30" spans="1:4" x14ac:dyDescent="0.25">
      <c r="A30" s="32" t="s">
        <v>515</v>
      </c>
      <c r="B30" s="36" t="s">
        <v>638</v>
      </c>
      <c r="C30" s="30" t="s">
        <v>513</v>
      </c>
      <c r="D30" s="40">
        <v>153179.38</v>
      </c>
    </row>
    <row r="31" spans="1:4" ht="24.75" x14ac:dyDescent="0.25">
      <c r="A31" s="41" t="s">
        <v>529</v>
      </c>
      <c r="B31" s="36" t="s">
        <v>637</v>
      </c>
      <c r="C31" s="30" t="s">
        <v>513</v>
      </c>
      <c r="D31" s="40">
        <v>17500</v>
      </c>
    </row>
    <row r="32" spans="1:4" x14ac:dyDescent="0.25">
      <c r="A32" s="32" t="s">
        <v>515</v>
      </c>
      <c r="B32" s="36" t="s">
        <v>636</v>
      </c>
      <c r="C32" s="30" t="s">
        <v>513</v>
      </c>
      <c r="D32" s="40">
        <v>108</v>
      </c>
    </row>
    <row r="33" spans="1:4" x14ac:dyDescent="0.25">
      <c r="A33" s="41" t="s">
        <v>529</v>
      </c>
      <c r="B33" s="36" t="s">
        <v>636</v>
      </c>
      <c r="C33" s="30" t="s">
        <v>513</v>
      </c>
      <c r="D33" s="40">
        <v>108372.53</v>
      </c>
    </row>
    <row r="34" spans="1:4" x14ac:dyDescent="0.25">
      <c r="A34" s="41" t="s">
        <v>529</v>
      </c>
      <c r="B34" s="36" t="s">
        <v>635</v>
      </c>
      <c r="C34" s="30" t="s">
        <v>513</v>
      </c>
      <c r="D34" s="40">
        <v>129810.04</v>
      </c>
    </row>
    <row r="35" spans="1:4" x14ac:dyDescent="0.25">
      <c r="A35" s="32" t="s">
        <v>515</v>
      </c>
      <c r="B35" s="36" t="s">
        <v>634</v>
      </c>
      <c r="C35" s="30" t="s">
        <v>513</v>
      </c>
      <c r="D35" s="40">
        <v>893.44</v>
      </c>
    </row>
    <row r="36" spans="1:4" x14ac:dyDescent="0.25">
      <c r="A36" s="32" t="s">
        <v>515</v>
      </c>
      <c r="B36" s="36" t="s">
        <v>633</v>
      </c>
      <c r="C36" s="30" t="s">
        <v>513</v>
      </c>
      <c r="D36" s="40">
        <v>2291.4899999999998</v>
      </c>
    </row>
    <row r="37" spans="1:4" x14ac:dyDescent="0.25">
      <c r="A37" s="32" t="s">
        <v>515</v>
      </c>
      <c r="B37" s="36" t="s">
        <v>632</v>
      </c>
      <c r="C37" s="30" t="s">
        <v>513</v>
      </c>
      <c r="D37" s="40">
        <v>3700</v>
      </c>
    </row>
    <row r="38" spans="1:4" x14ac:dyDescent="0.25">
      <c r="A38" s="32" t="s">
        <v>515</v>
      </c>
      <c r="B38" s="36" t="s">
        <v>631</v>
      </c>
      <c r="C38" s="30" t="s">
        <v>513</v>
      </c>
      <c r="D38" s="40">
        <v>4386.34</v>
      </c>
    </row>
    <row r="39" spans="1:4" ht="24.75" x14ac:dyDescent="0.25">
      <c r="A39" s="32" t="s">
        <v>515</v>
      </c>
      <c r="B39" s="36" t="s">
        <v>630</v>
      </c>
      <c r="C39" s="30" t="s">
        <v>513</v>
      </c>
      <c r="D39" s="40">
        <v>1930.68</v>
      </c>
    </row>
    <row r="40" spans="1:4" x14ac:dyDescent="0.25">
      <c r="A40" s="32" t="s">
        <v>515</v>
      </c>
      <c r="B40" s="36" t="s">
        <v>629</v>
      </c>
      <c r="C40" s="30" t="s">
        <v>513</v>
      </c>
      <c r="D40" s="40">
        <v>15938.7</v>
      </c>
    </row>
    <row r="41" spans="1:4" x14ac:dyDescent="0.25">
      <c r="A41" s="41" t="s">
        <v>529</v>
      </c>
      <c r="B41" s="36" t="s">
        <v>628</v>
      </c>
      <c r="C41" s="30" t="s">
        <v>513</v>
      </c>
      <c r="D41" s="40">
        <v>18799.349999999999</v>
      </c>
    </row>
    <row r="42" spans="1:4" x14ac:dyDescent="0.25">
      <c r="A42" s="32" t="s">
        <v>515</v>
      </c>
      <c r="B42" s="36" t="s">
        <v>627</v>
      </c>
      <c r="C42" s="30" t="s">
        <v>513</v>
      </c>
      <c r="D42" s="40">
        <v>393304.82</v>
      </c>
    </row>
    <row r="43" spans="1:4" x14ac:dyDescent="0.25">
      <c r="A43" s="41" t="s">
        <v>529</v>
      </c>
      <c r="B43" s="36" t="s">
        <v>626</v>
      </c>
      <c r="C43" s="30" t="s">
        <v>513</v>
      </c>
      <c r="D43" s="40">
        <v>38058.519999999997</v>
      </c>
    </row>
    <row r="44" spans="1:4" x14ac:dyDescent="0.25">
      <c r="A44" s="41" t="s">
        <v>529</v>
      </c>
      <c r="B44" s="36" t="s">
        <v>625</v>
      </c>
      <c r="C44" s="30" t="s">
        <v>513</v>
      </c>
      <c r="D44" s="40">
        <v>5281.76</v>
      </c>
    </row>
    <row r="45" spans="1:4" x14ac:dyDescent="0.25">
      <c r="A45" s="32" t="s">
        <v>515</v>
      </c>
      <c r="B45" s="31" t="s">
        <v>624</v>
      </c>
      <c r="C45" s="30" t="s">
        <v>513</v>
      </c>
      <c r="D45" s="40">
        <v>133</v>
      </c>
    </row>
    <row r="46" spans="1:4" x14ac:dyDescent="0.25">
      <c r="A46" s="32" t="s">
        <v>515</v>
      </c>
      <c r="B46" s="31" t="s">
        <v>623</v>
      </c>
      <c r="C46" s="30" t="s">
        <v>513</v>
      </c>
      <c r="D46" s="40">
        <v>180</v>
      </c>
    </row>
    <row r="47" spans="1:4" x14ac:dyDescent="0.25">
      <c r="A47" s="32" t="s">
        <v>515</v>
      </c>
      <c r="B47" s="31" t="s">
        <v>622</v>
      </c>
      <c r="C47" s="30" t="s">
        <v>513</v>
      </c>
      <c r="D47" s="40">
        <v>633.17999999999995</v>
      </c>
    </row>
    <row r="48" spans="1:4" x14ac:dyDescent="0.25">
      <c r="A48" s="32" t="s">
        <v>515</v>
      </c>
      <c r="B48" s="31" t="s">
        <v>621</v>
      </c>
      <c r="C48" s="30" t="s">
        <v>513</v>
      </c>
      <c r="D48" s="40">
        <v>800</v>
      </c>
    </row>
    <row r="49" spans="1:4" x14ac:dyDescent="0.25">
      <c r="A49" s="32" t="s">
        <v>515</v>
      </c>
      <c r="B49" s="31" t="s">
        <v>620</v>
      </c>
      <c r="C49" s="30" t="s">
        <v>513</v>
      </c>
      <c r="D49" s="40">
        <v>382.5</v>
      </c>
    </row>
    <row r="50" spans="1:4" x14ac:dyDescent="0.25">
      <c r="A50" s="32" t="s">
        <v>515</v>
      </c>
      <c r="B50" s="33" t="s">
        <v>619</v>
      </c>
      <c r="C50" s="30" t="s">
        <v>513</v>
      </c>
      <c r="D50" s="40">
        <v>233.63</v>
      </c>
    </row>
    <row r="51" spans="1:4" x14ac:dyDescent="0.25">
      <c r="A51" s="32" t="s">
        <v>515</v>
      </c>
      <c r="B51" s="33" t="s">
        <v>618</v>
      </c>
      <c r="C51" s="30" t="s">
        <v>513</v>
      </c>
      <c r="D51" s="40">
        <v>141.38999999999999</v>
      </c>
    </row>
    <row r="52" spans="1:4" x14ac:dyDescent="0.25">
      <c r="A52" s="32" t="s">
        <v>515</v>
      </c>
      <c r="B52" s="33" t="s">
        <v>617</v>
      </c>
      <c r="C52" s="30" t="s">
        <v>513</v>
      </c>
      <c r="D52" s="40">
        <v>558.26</v>
      </c>
    </row>
    <row r="53" spans="1:4" x14ac:dyDescent="0.25">
      <c r="A53" s="32" t="s">
        <v>515</v>
      </c>
      <c r="B53" s="33" t="s">
        <v>616</v>
      </c>
      <c r="C53" s="30" t="s">
        <v>513</v>
      </c>
      <c r="D53" s="40">
        <v>265.32</v>
      </c>
    </row>
    <row r="54" spans="1:4" x14ac:dyDescent="0.25">
      <c r="A54" s="32" t="s">
        <v>515</v>
      </c>
      <c r="B54" s="33" t="s">
        <v>615</v>
      </c>
      <c r="C54" s="30" t="s">
        <v>513</v>
      </c>
      <c r="D54" s="40">
        <v>76.58</v>
      </c>
    </row>
    <row r="55" spans="1:4" x14ac:dyDescent="0.25">
      <c r="A55" s="32" t="s">
        <v>515</v>
      </c>
      <c r="B55" s="33" t="s">
        <v>614</v>
      </c>
      <c r="C55" s="30" t="s">
        <v>513</v>
      </c>
      <c r="D55" s="40">
        <v>971.49</v>
      </c>
    </row>
    <row r="56" spans="1:4" x14ac:dyDescent="0.25">
      <c r="A56" s="32" t="s">
        <v>515</v>
      </c>
      <c r="B56" s="33" t="s">
        <v>613</v>
      </c>
      <c r="C56" s="30" t="s">
        <v>513</v>
      </c>
      <c r="D56" s="40">
        <v>44.01</v>
      </c>
    </row>
    <row r="57" spans="1:4" x14ac:dyDescent="0.25">
      <c r="A57" s="32" t="s">
        <v>515</v>
      </c>
      <c r="B57" s="33" t="s">
        <v>612</v>
      </c>
      <c r="C57" s="30" t="s">
        <v>513</v>
      </c>
      <c r="D57" s="40">
        <v>11</v>
      </c>
    </row>
    <row r="58" spans="1:4" x14ac:dyDescent="0.25">
      <c r="A58" s="32" t="s">
        <v>515</v>
      </c>
      <c r="B58" s="33" t="s">
        <v>550</v>
      </c>
      <c r="C58" s="30" t="s">
        <v>513</v>
      </c>
      <c r="D58" s="40">
        <v>1769.37</v>
      </c>
    </row>
    <row r="59" spans="1:4" x14ac:dyDescent="0.25">
      <c r="A59" s="32" t="s">
        <v>515</v>
      </c>
      <c r="B59" s="33" t="s">
        <v>611</v>
      </c>
      <c r="C59" s="30" t="s">
        <v>513</v>
      </c>
      <c r="D59" s="40">
        <v>66.83</v>
      </c>
    </row>
    <row r="60" spans="1:4" x14ac:dyDescent="0.25">
      <c r="A60" s="32" t="s">
        <v>515</v>
      </c>
      <c r="B60" s="33" t="s">
        <v>610</v>
      </c>
      <c r="C60" s="30" t="s">
        <v>513</v>
      </c>
      <c r="D60" s="40">
        <v>115</v>
      </c>
    </row>
    <row r="61" spans="1:4" x14ac:dyDescent="0.25">
      <c r="A61" s="32" t="s">
        <v>515</v>
      </c>
      <c r="B61" s="33" t="s">
        <v>609</v>
      </c>
      <c r="C61" s="30" t="s">
        <v>513</v>
      </c>
      <c r="D61" s="40">
        <v>466.76</v>
      </c>
    </row>
    <row r="62" spans="1:4" x14ac:dyDescent="0.25">
      <c r="A62" s="41" t="s">
        <v>529</v>
      </c>
      <c r="B62" s="33" t="s">
        <v>608</v>
      </c>
      <c r="C62" s="30" t="s">
        <v>513</v>
      </c>
      <c r="D62" s="40">
        <v>1510</v>
      </c>
    </row>
    <row r="63" spans="1:4" x14ac:dyDescent="0.25">
      <c r="A63" s="32" t="s">
        <v>515</v>
      </c>
      <c r="B63" s="33" t="s">
        <v>607</v>
      </c>
      <c r="C63" s="30" t="s">
        <v>513</v>
      </c>
      <c r="D63" s="40">
        <v>454.01</v>
      </c>
    </row>
    <row r="64" spans="1:4" x14ac:dyDescent="0.25">
      <c r="A64" s="41" t="s">
        <v>529</v>
      </c>
      <c r="B64" s="33" t="s">
        <v>606</v>
      </c>
      <c r="C64" s="30" t="s">
        <v>513</v>
      </c>
      <c r="D64" s="40">
        <v>329.1</v>
      </c>
    </row>
    <row r="65" spans="1:4" x14ac:dyDescent="0.25">
      <c r="A65" s="32" t="s">
        <v>515</v>
      </c>
      <c r="B65" s="33" t="s">
        <v>605</v>
      </c>
      <c r="C65" s="30" t="s">
        <v>513</v>
      </c>
      <c r="D65" s="40">
        <v>76.27</v>
      </c>
    </row>
    <row r="66" spans="1:4" x14ac:dyDescent="0.25">
      <c r="A66" s="32" t="s">
        <v>515</v>
      </c>
      <c r="B66" s="33" t="s">
        <v>604</v>
      </c>
      <c r="C66" s="30" t="s">
        <v>513</v>
      </c>
      <c r="D66" s="40">
        <v>235.4</v>
      </c>
    </row>
    <row r="67" spans="1:4" x14ac:dyDescent="0.25">
      <c r="A67" s="32" t="s">
        <v>515</v>
      </c>
      <c r="B67" s="33" t="s">
        <v>603</v>
      </c>
      <c r="C67" s="30" t="s">
        <v>513</v>
      </c>
      <c r="D67" s="40">
        <v>94.47</v>
      </c>
    </row>
    <row r="68" spans="1:4" x14ac:dyDescent="0.25">
      <c r="A68" s="41" t="s">
        <v>529</v>
      </c>
      <c r="B68" s="33" t="s">
        <v>602</v>
      </c>
      <c r="C68" s="30" t="s">
        <v>513</v>
      </c>
      <c r="D68" s="42">
        <v>842.8</v>
      </c>
    </row>
    <row r="69" spans="1:4" x14ac:dyDescent="0.25">
      <c r="A69" s="32" t="s">
        <v>515</v>
      </c>
      <c r="B69" s="33" t="s">
        <v>601</v>
      </c>
      <c r="C69" s="30" t="s">
        <v>513</v>
      </c>
      <c r="D69" s="40">
        <v>75</v>
      </c>
    </row>
    <row r="70" spans="1:4" x14ac:dyDescent="0.25">
      <c r="A70" s="32" t="s">
        <v>515</v>
      </c>
      <c r="B70" s="33" t="s">
        <v>600</v>
      </c>
      <c r="C70" s="30" t="s">
        <v>513</v>
      </c>
      <c r="D70" s="40">
        <v>14</v>
      </c>
    </row>
    <row r="71" spans="1:4" x14ac:dyDescent="0.25">
      <c r="A71" s="32" t="s">
        <v>515</v>
      </c>
      <c r="B71" s="33" t="s">
        <v>599</v>
      </c>
      <c r="C71" s="30" t="s">
        <v>513</v>
      </c>
      <c r="D71" s="40">
        <v>400</v>
      </c>
    </row>
    <row r="72" spans="1:4" x14ac:dyDescent="0.25">
      <c r="A72" s="41" t="s">
        <v>529</v>
      </c>
      <c r="B72" s="33" t="s">
        <v>598</v>
      </c>
      <c r="C72" s="30" t="s">
        <v>513</v>
      </c>
      <c r="D72" s="40">
        <v>837</v>
      </c>
    </row>
    <row r="73" spans="1:4" x14ac:dyDescent="0.25">
      <c r="A73" s="32" t="s">
        <v>515</v>
      </c>
      <c r="B73" s="33" t="s">
        <v>597</v>
      </c>
      <c r="C73" s="30" t="s">
        <v>513</v>
      </c>
      <c r="D73" s="40">
        <v>158.09</v>
      </c>
    </row>
    <row r="74" spans="1:4" x14ac:dyDescent="0.25">
      <c r="A74" s="32" t="s">
        <v>515</v>
      </c>
      <c r="B74" s="33" t="s">
        <v>596</v>
      </c>
      <c r="C74" s="30" t="s">
        <v>513</v>
      </c>
      <c r="D74" s="40">
        <v>410.4</v>
      </c>
    </row>
    <row r="75" spans="1:4" x14ac:dyDescent="0.25">
      <c r="A75" s="32" t="s">
        <v>515</v>
      </c>
      <c r="B75" s="33" t="s">
        <v>595</v>
      </c>
      <c r="C75" s="30" t="s">
        <v>513</v>
      </c>
      <c r="D75" s="40">
        <v>410</v>
      </c>
    </row>
    <row r="76" spans="1:4" x14ac:dyDescent="0.25">
      <c r="A76" s="32" t="s">
        <v>515</v>
      </c>
      <c r="B76" s="33" t="s">
        <v>594</v>
      </c>
      <c r="C76" s="30" t="s">
        <v>513</v>
      </c>
      <c r="D76" s="40">
        <v>161.04</v>
      </c>
    </row>
    <row r="77" spans="1:4" x14ac:dyDescent="0.25">
      <c r="A77" s="32" t="s">
        <v>515</v>
      </c>
      <c r="B77" s="33" t="s">
        <v>593</v>
      </c>
      <c r="C77" s="30" t="s">
        <v>513</v>
      </c>
      <c r="D77" s="40">
        <v>63.92</v>
      </c>
    </row>
    <row r="78" spans="1:4" x14ac:dyDescent="0.25">
      <c r="A78" s="32" t="s">
        <v>515</v>
      </c>
      <c r="B78" s="33" t="s">
        <v>592</v>
      </c>
      <c r="C78" s="30" t="s">
        <v>513</v>
      </c>
      <c r="D78" s="40">
        <v>900</v>
      </c>
    </row>
    <row r="79" spans="1:4" x14ac:dyDescent="0.25">
      <c r="A79" s="41" t="s">
        <v>529</v>
      </c>
      <c r="B79" s="33" t="s">
        <v>591</v>
      </c>
      <c r="C79" s="30" t="s">
        <v>513</v>
      </c>
      <c r="D79" s="40">
        <v>511.8</v>
      </c>
    </row>
    <row r="80" spans="1:4" x14ac:dyDescent="0.25">
      <c r="A80" s="32" t="s">
        <v>515</v>
      </c>
      <c r="B80" s="36" t="s">
        <v>590</v>
      </c>
      <c r="C80" s="30" t="s">
        <v>513</v>
      </c>
      <c r="D80" s="40">
        <v>708.26</v>
      </c>
    </row>
    <row r="81" spans="1:4" x14ac:dyDescent="0.25">
      <c r="A81" s="32" t="s">
        <v>515</v>
      </c>
      <c r="B81" s="33" t="s">
        <v>589</v>
      </c>
      <c r="C81" s="30" t="s">
        <v>513</v>
      </c>
      <c r="D81" s="40">
        <v>137.9</v>
      </c>
    </row>
    <row r="82" spans="1:4" x14ac:dyDescent="0.25">
      <c r="A82" s="32" t="s">
        <v>515</v>
      </c>
      <c r="B82" s="33" t="s">
        <v>588</v>
      </c>
      <c r="C82" s="30" t="s">
        <v>513</v>
      </c>
      <c r="D82" s="40">
        <v>120</v>
      </c>
    </row>
    <row r="83" spans="1:4" x14ac:dyDescent="0.25">
      <c r="A83" s="32" t="s">
        <v>515</v>
      </c>
      <c r="B83" s="33" t="s">
        <v>587</v>
      </c>
      <c r="C83" s="30" t="s">
        <v>513</v>
      </c>
      <c r="D83" s="40">
        <v>225.47</v>
      </c>
    </row>
    <row r="84" spans="1:4" x14ac:dyDescent="0.25">
      <c r="A84" s="32" t="s">
        <v>515</v>
      </c>
      <c r="B84" s="33" t="s">
        <v>586</v>
      </c>
      <c r="C84" s="30" t="s">
        <v>513</v>
      </c>
      <c r="D84" s="40">
        <v>185</v>
      </c>
    </row>
    <row r="85" spans="1:4" x14ac:dyDescent="0.25">
      <c r="A85" s="32" t="s">
        <v>515</v>
      </c>
      <c r="B85" s="33" t="s">
        <v>585</v>
      </c>
      <c r="C85" s="30" t="s">
        <v>513</v>
      </c>
      <c r="D85" s="40">
        <v>282.11</v>
      </c>
    </row>
    <row r="86" spans="1:4" x14ac:dyDescent="0.25">
      <c r="A86" s="41" t="s">
        <v>529</v>
      </c>
      <c r="B86" s="33" t="s">
        <v>584</v>
      </c>
      <c r="C86" s="30" t="s">
        <v>513</v>
      </c>
      <c r="D86" s="40">
        <v>1640</v>
      </c>
    </row>
    <row r="87" spans="1:4" x14ac:dyDescent="0.25">
      <c r="A87" s="32" t="s">
        <v>515</v>
      </c>
      <c r="B87" s="33" t="s">
        <v>583</v>
      </c>
      <c r="C87" s="30" t="s">
        <v>513</v>
      </c>
      <c r="D87" s="40">
        <v>317.94</v>
      </c>
    </row>
    <row r="88" spans="1:4" x14ac:dyDescent="0.25">
      <c r="A88" s="41" t="s">
        <v>529</v>
      </c>
      <c r="B88" s="33" t="s">
        <v>582</v>
      </c>
      <c r="C88" s="30" t="s">
        <v>513</v>
      </c>
      <c r="D88" s="40">
        <v>938</v>
      </c>
    </row>
    <row r="89" spans="1:4" x14ac:dyDescent="0.25">
      <c r="A89" s="32" t="s">
        <v>515</v>
      </c>
      <c r="B89" s="33" t="s">
        <v>581</v>
      </c>
      <c r="C89" s="30" t="s">
        <v>513</v>
      </c>
      <c r="D89" s="40">
        <v>1077.1400000000001</v>
      </c>
    </row>
    <row r="90" spans="1:4" x14ac:dyDescent="0.25">
      <c r="A90" s="32" t="s">
        <v>515</v>
      </c>
      <c r="B90" s="33" t="s">
        <v>580</v>
      </c>
      <c r="C90" s="30" t="s">
        <v>513</v>
      </c>
      <c r="D90" s="40">
        <v>309.58999999999997</v>
      </c>
    </row>
    <row r="91" spans="1:4" x14ac:dyDescent="0.25">
      <c r="A91" s="41" t="s">
        <v>529</v>
      </c>
      <c r="B91" s="33" t="s">
        <v>579</v>
      </c>
      <c r="C91" s="30" t="s">
        <v>513</v>
      </c>
      <c r="D91" s="40">
        <v>8854.14</v>
      </c>
    </row>
    <row r="92" spans="1:4" x14ac:dyDescent="0.25">
      <c r="A92" s="41" t="s">
        <v>529</v>
      </c>
      <c r="B92" s="33" t="s">
        <v>578</v>
      </c>
      <c r="C92" s="30" t="s">
        <v>513</v>
      </c>
      <c r="D92" s="40">
        <v>435.8</v>
      </c>
    </row>
    <row r="93" spans="1:4" x14ac:dyDescent="0.25">
      <c r="A93" s="41" t="s">
        <v>529</v>
      </c>
      <c r="B93" s="33" t="s">
        <v>577</v>
      </c>
      <c r="C93" s="30" t="s">
        <v>513</v>
      </c>
      <c r="D93" s="40">
        <v>918</v>
      </c>
    </row>
    <row r="94" spans="1:4" x14ac:dyDescent="0.25">
      <c r="A94" s="32" t="s">
        <v>515</v>
      </c>
      <c r="B94" s="36" t="s">
        <v>576</v>
      </c>
      <c r="C94" s="30" t="s">
        <v>513</v>
      </c>
      <c r="D94" s="40">
        <v>946</v>
      </c>
    </row>
    <row r="95" spans="1:4" x14ac:dyDescent="0.25">
      <c r="A95" s="41" t="s">
        <v>529</v>
      </c>
      <c r="B95" s="33" t="s">
        <v>575</v>
      </c>
      <c r="C95" s="30" t="s">
        <v>513</v>
      </c>
      <c r="D95" s="40">
        <v>1316.7</v>
      </c>
    </row>
    <row r="96" spans="1:4" x14ac:dyDescent="0.25">
      <c r="A96" s="41" t="s">
        <v>529</v>
      </c>
      <c r="B96" s="33" t="s">
        <v>574</v>
      </c>
      <c r="C96" s="30" t="s">
        <v>513</v>
      </c>
      <c r="D96" s="40">
        <v>1200</v>
      </c>
    </row>
    <row r="97" spans="1:4" x14ac:dyDescent="0.25">
      <c r="A97" s="41" t="s">
        <v>529</v>
      </c>
      <c r="B97" s="33" t="s">
        <v>573</v>
      </c>
      <c r="C97" s="30" t="s">
        <v>513</v>
      </c>
      <c r="D97" s="40">
        <v>510</v>
      </c>
    </row>
    <row r="98" spans="1:4" x14ac:dyDescent="0.25">
      <c r="A98" s="32" t="s">
        <v>515</v>
      </c>
      <c r="B98" s="33" t="s">
        <v>572</v>
      </c>
      <c r="C98" s="30" t="s">
        <v>513</v>
      </c>
      <c r="D98" s="40">
        <v>330</v>
      </c>
    </row>
    <row r="99" spans="1:4" x14ac:dyDescent="0.25">
      <c r="A99" s="32" t="s">
        <v>515</v>
      </c>
      <c r="B99" s="33" t="s">
        <v>571</v>
      </c>
      <c r="C99" s="30" t="s">
        <v>513</v>
      </c>
      <c r="D99" s="40">
        <v>150</v>
      </c>
    </row>
    <row r="100" spans="1:4" x14ac:dyDescent="0.25">
      <c r="A100" s="32" t="s">
        <v>515</v>
      </c>
      <c r="B100" s="33" t="s">
        <v>570</v>
      </c>
      <c r="C100" s="30" t="s">
        <v>513</v>
      </c>
      <c r="D100" s="40">
        <v>148.33000000000001</v>
      </c>
    </row>
    <row r="101" spans="1:4" x14ac:dyDescent="0.25">
      <c r="A101" s="41" t="s">
        <v>529</v>
      </c>
      <c r="B101" s="36" t="s">
        <v>569</v>
      </c>
      <c r="C101" s="30" t="s">
        <v>513</v>
      </c>
      <c r="D101" s="40">
        <v>545</v>
      </c>
    </row>
    <row r="102" spans="1:4" x14ac:dyDescent="0.25">
      <c r="A102" s="41" t="s">
        <v>529</v>
      </c>
      <c r="B102" s="36" t="s">
        <v>568</v>
      </c>
      <c r="C102" s="30" t="s">
        <v>513</v>
      </c>
      <c r="D102" s="40">
        <v>4340</v>
      </c>
    </row>
    <row r="103" spans="1:4" x14ac:dyDescent="0.25">
      <c r="A103" s="41" t="s">
        <v>529</v>
      </c>
      <c r="B103" s="36" t="s">
        <v>567</v>
      </c>
      <c r="C103" s="30" t="s">
        <v>513</v>
      </c>
      <c r="D103" s="40">
        <v>462</v>
      </c>
    </row>
    <row r="104" spans="1:4" ht="24.75" x14ac:dyDescent="0.25">
      <c r="A104" s="32" t="s">
        <v>515</v>
      </c>
      <c r="B104" s="36" t="s">
        <v>566</v>
      </c>
      <c r="C104" s="30" t="s">
        <v>513</v>
      </c>
      <c r="D104" s="40">
        <v>1323</v>
      </c>
    </row>
    <row r="105" spans="1:4" x14ac:dyDescent="0.25">
      <c r="A105" s="41" t="s">
        <v>529</v>
      </c>
      <c r="B105" s="33" t="s">
        <v>565</v>
      </c>
      <c r="C105" s="30" t="s">
        <v>513</v>
      </c>
      <c r="D105" s="40">
        <v>1200</v>
      </c>
    </row>
    <row r="106" spans="1:4" x14ac:dyDescent="0.25">
      <c r="A106" s="32" t="s">
        <v>515</v>
      </c>
      <c r="B106" s="33" t="s">
        <v>564</v>
      </c>
      <c r="C106" s="30" t="s">
        <v>513</v>
      </c>
      <c r="D106" s="40">
        <v>1731.89</v>
      </c>
    </row>
    <row r="107" spans="1:4" x14ac:dyDescent="0.25">
      <c r="A107" s="32" t="s">
        <v>515</v>
      </c>
      <c r="B107" s="33" t="s">
        <v>563</v>
      </c>
      <c r="C107" s="30" t="s">
        <v>513</v>
      </c>
      <c r="D107" s="40">
        <v>470</v>
      </c>
    </row>
    <row r="108" spans="1:4" x14ac:dyDescent="0.25">
      <c r="A108" s="32" t="s">
        <v>515</v>
      </c>
      <c r="B108" s="33" t="s">
        <v>562</v>
      </c>
      <c r="C108" s="30" t="s">
        <v>513</v>
      </c>
      <c r="D108" s="40">
        <v>386</v>
      </c>
    </row>
    <row r="109" spans="1:4" x14ac:dyDescent="0.25">
      <c r="A109" s="32" t="s">
        <v>515</v>
      </c>
      <c r="B109" s="33" t="s">
        <v>561</v>
      </c>
      <c r="C109" s="30" t="s">
        <v>513</v>
      </c>
      <c r="D109" s="40">
        <v>1706.29</v>
      </c>
    </row>
    <row r="110" spans="1:4" x14ac:dyDescent="0.25">
      <c r="A110" s="32" t="s">
        <v>515</v>
      </c>
      <c r="B110" s="33" t="s">
        <v>527</v>
      </c>
      <c r="C110" s="30" t="s">
        <v>513</v>
      </c>
      <c r="D110" s="40">
        <v>1018.65</v>
      </c>
    </row>
    <row r="111" spans="1:4" x14ac:dyDescent="0.25">
      <c r="A111" s="32" t="s">
        <v>515</v>
      </c>
      <c r="B111" s="36" t="s">
        <v>560</v>
      </c>
      <c r="C111" s="30" t="s">
        <v>513</v>
      </c>
      <c r="D111" s="40">
        <v>688.98</v>
      </c>
    </row>
    <row r="112" spans="1:4" x14ac:dyDescent="0.25">
      <c r="A112" s="32" t="s">
        <v>515</v>
      </c>
      <c r="B112" s="33" t="s">
        <v>559</v>
      </c>
      <c r="C112" s="30" t="s">
        <v>513</v>
      </c>
      <c r="D112" s="40">
        <v>800</v>
      </c>
    </row>
    <row r="113" spans="1:4" x14ac:dyDescent="0.25">
      <c r="A113" s="32" t="s">
        <v>515</v>
      </c>
      <c r="B113" s="33" t="s">
        <v>558</v>
      </c>
      <c r="C113" s="30" t="s">
        <v>513</v>
      </c>
      <c r="D113" s="40">
        <v>423.63</v>
      </c>
    </row>
    <row r="114" spans="1:4" x14ac:dyDescent="0.25">
      <c r="A114" s="41" t="s">
        <v>529</v>
      </c>
      <c r="B114" s="33" t="s">
        <v>557</v>
      </c>
      <c r="C114" s="30" t="s">
        <v>513</v>
      </c>
      <c r="D114" s="40">
        <v>3680</v>
      </c>
    </row>
    <row r="115" spans="1:4" x14ac:dyDescent="0.25">
      <c r="A115" s="32" t="s">
        <v>515</v>
      </c>
      <c r="B115" s="33" t="s">
        <v>556</v>
      </c>
      <c r="C115" s="30" t="s">
        <v>513</v>
      </c>
      <c r="D115" s="40">
        <v>98.25</v>
      </c>
    </row>
    <row r="116" spans="1:4" x14ac:dyDescent="0.25">
      <c r="A116" s="32" t="s">
        <v>515</v>
      </c>
      <c r="B116" s="33" t="s">
        <v>555</v>
      </c>
      <c r="C116" s="30" t="s">
        <v>513</v>
      </c>
      <c r="D116" s="40">
        <v>205</v>
      </c>
    </row>
    <row r="117" spans="1:4" x14ac:dyDescent="0.25">
      <c r="A117" s="32" t="s">
        <v>515</v>
      </c>
      <c r="B117" s="33" t="s">
        <v>554</v>
      </c>
      <c r="C117" s="30" t="s">
        <v>513</v>
      </c>
      <c r="D117" s="40">
        <v>2600</v>
      </c>
    </row>
    <row r="118" spans="1:4" x14ac:dyDescent="0.25">
      <c r="A118" s="41" t="s">
        <v>529</v>
      </c>
      <c r="B118" s="33" t="s">
        <v>553</v>
      </c>
      <c r="C118" s="30" t="s">
        <v>513</v>
      </c>
      <c r="D118" s="40">
        <v>1974</v>
      </c>
    </row>
    <row r="119" spans="1:4" x14ac:dyDescent="0.25">
      <c r="A119" s="41" t="s">
        <v>529</v>
      </c>
      <c r="B119" s="33" t="s">
        <v>552</v>
      </c>
      <c r="C119" s="30" t="s">
        <v>513</v>
      </c>
      <c r="D119" s="40">
        <v>658.69</v>
      </c>
    </row>
    <row r="120" spans="1:4" x14ac:dyDescent="0.25">
      <c r="A120" s="32" t="s">
        <v>515</v>
      </c>
      <c r="B120" s="33" t="s">
        <v>551</v>
      </c>
      <c r="C120" s="30" t="s">
        <v>513</v>
      </c>
      <c r="D120" s="40">
        <v>125</v>
      </c>
    </row>
    <row r="121" spans="1:4" x14ac:dyDescent="0.25">
      <c r="A121" s="41" t="s">
        <v>529</v>
      </c>
      <c r="B121" s="33" t="s">
        <v>550</v>
      </c>
      <c r="C121" s="30" t="s">
        <v>513</v>
      </c>
      <c r="D121" s="40">
        <v>4113.3999999999996</v>
      </c>
    </row>
    <row r="122" spans="1:4" ht="24.75" x14ac:dyDescent="0.25">
      <c r="A122" s="32" t="s">
        <v>515</v>
      </c>
      <c r="B122" s="36" t="s">
        <v>549</v>
      </c>
      <c r="C122" s="30" t="s">
        <v>513</v>
      </c>
      <c r="D122" s="40">
        <v>12295.08</v>
      </c>
    </row>
    <row r="123" spans="1:4" x14ac:dyDescent="0.25">
      <c r="A123" s="32" t="s">
        <v>515</v>
      </c>
      <c r="B123" s="33" t="s">
        <v>548</v>
      </c>
      <c r="C123" s="30" t="s">
        <v>513</v>
      </c>
      <c r="D123" s="40">
        <v>4460</v>
      </c>
    </row>
    <row r="124" spans="1:4" x14ac:dyDescent="0.25">
      <c r="A124" s="32" t="s">
        <v>515</v>
      </c>
      <c r="B124" s="33" t="s">
        <v>547</v>
      </c>
      <c r="C124" s="30" t="s">
        <v>513</v>
      </c>
      <c r="D124" s="40">
        <v>18.36</v>
      </c>
    </row>
    <row r="125" spans="1:4" x14ac:dyDescent="0.25">
      <c r="A125" s="32" t="s">
        <v>515</v>
      </c>
      <c r="B125" s="33" t="s">
        <v>546</v>
      </c>
      <c r="C125" s="30" t="s">
        <v>513</v>
      </c>
      <c r="D125" s="40">
        <v>157.9</v>
      </c>
    </row>
    <row r="126" spans="1:4" x14ac:dyDescent="0.25">
      <c r="A126" s="32" t="s">
        <v>515</v>
      </c>
      <c r="B126" s="33" t="s">
        <v>545</v>
      </c>
      <c r="C126" s="30" t="s">
        <v>513</v>
      </c>
      <c r="D126" s="40">
        <v>246.5</v>
      </c>
    </row>
    <row r="127" spans="1:4" x14ac:dyDescent="0.25">
      <c r="A127" s="32" t="s">
        <v>515</v>
      </c>
      <c r="B127" s="33" t="s">
        <v>544</v>
      </c>
      <c r="C127" s="30" t="s">
        <v>513</v>
      </c>
      <c r="D127" s="39">
        <v>449.5</v>
      </c>
    </row>
    <row r="128" spans="1:4" x14ac:dyDescent="0.25">
      <c r="A128" s="32" t="s">
        <v>515</v>
      </c>
      <c r="B128" s="37" t="s">
        <v>543</v>
      </c>
      <c r="C128" s="30" t="s">
        <v>513</v>
      </c>
      <c r="D128" s="34">
        <v>300</v>
      </c>
    </row>
    <row r="129" spans="1:4" x14ac:dyDescent="0.25">
      <c r="A129" s="35" t="s">
        <v>529</v>
      </c>
      <c r="B129" s="37" t="s">
        <v>542</v>
      </c>
      <c r="C129" s="30" t="s">
        <v>513</v>
      </c>
      <c r="D129" s="34">
        <v>753.91</v>
      </c>
    </row>
    <row r="130" spans="1:4" ht="48.75" x14ac:dyDescent="0.25">
      <c r="A130" s="32" t="s">
        <v>515</v>
      </c>
      <c r="B130" s="38" t="s">
        <v>541</v>
      </c>
      <c r="C130" s="30" t="s">
        <v>513</v>
      </c>
      <c r="D130" s="34">
        <v>770</v>
      </c>
    </row>
    <row r="131" spans="1:4" x14ac:dyDescent="0.25">
      <c r="A131" s="32" t="s">
        <v>515</v>
      </c>
      <c r="B131" s="37" t="s">
        <v>540</v>
      </c>
      <c r="C131" s="30" t="s">
        <v>513</v>
      </c>
      <c r="D131" s="34">
        <v>713</v>
      </c>
    </row>
    <row r="132" spans="1:4" x14ac:dyDescent="0.25">
      <c r="A132" s="32" t="s">
        <v>515</v>
      </c>
      <c r="B132" s="37" t="s">
        <v>539</v>
      </c>
      <c r="C132" s="30" t="s">
        <v>513</v>
      </c>
      <c r="D132" s="34">
        <v>1120</v>
      </c>
    </row>
    <row r="133" spans="1:4" x14ac:dyDescent="0.25">
      <c r="A133" s="32" t="s">
        <v>515</v>
      </c>
      <c r="B133" s="37" t="s">
        <v>538</v>
      </c>
      <c r="C133" s="30" t="s">
        <v>513</v>
      </c>
      <c r="D133" s="34">
        <v>34.049999999999997</v>
      </c>
    </row>
    <row r="134" spans="1:4" ht="48.75" x14ac:dyDescent="0.25">
      <c r="A134" s="32" t="s">
        <v>515</v>
      </c>
      <c r="B134" s="36" t="s">
        <v>537</v>
      </c>
      <c r="C134" s="30" t="s">
        <v>513</v>
      </c>
      <c r="D134" s="34">
        <v>1809.65</v>
      </c>
    </row>
    <row r="135" spans="1:4" x14ac:dyDescent="0.25">
      <c r="A135" s="32" t="s">
        <v>515</v>
      </c>
      <c r="B135" s="33" t="s">
        <v>536</v>
      </c>
      <c r="C135" s="30" t="s">
        <v>513</v>
      </c>
      <c r="D135" s="34">
        <v>421.29</v>
      </c>
    </row>
    <row r="136" spans="1:4" x14ac:dyDescent="0.25">
      <c r="A136" s="32" t="s">
        <v>515</v>
      </c>
      <c r="B136" s="33" t="s">
        <v>535</v>
      </c>
      <c r="C136" s="30" t="s">
        <v>513</v>
      </c>
      <c r="D136" s="34">
        <v>1804.9</v>
      </c>
    </row>
    <row r="137" spans="1:4" x14ac:dyDescent="0.25">
      <c r="A137" s="32" t="s">
        <v>515</v>
      </c>
      <c r="B137" s="33" t="s">
        <v>534</v>
      </c>
      <c r="C137" s="30" t="s">
        <v>513</v>
      </c>
      <c r="D137" s="34">
        <v>6432.92</v>
      </c>
    </row>
    <row r="138" spans="1:4" x14ac:dyDescent="0.25">
      <c r="A138" s="32" t="s">
        <v>515</v>
      </c>
      <c r="B138" s="33" t="s">
        <v>533</v>
      </c>
      <c r="C138" s="30" t="s">
        <v>513</v>
      </c>
      <c r="D138" s="34">
        <v>213.01</v>
      </c>
    </row>
    <row r="139" spans="1:4" x14ac:dyDescent="0.25">
      <c r="A139" s="35" t="s">
        <v>529</v>
      </c>
      <c r="B139" s="33" t="s">
        <v>532</v>
      </c>
      <c r="C139" s="30" t="s">
        <v>513</v>
      </c>
      <c r="D139" s="34">
        <v>265</v>
      </c>
    </row>
    <row r="140" spans="1:4" x14ac:dyDescent="0.25">
      <c r="A140" s="32" t="s">
        <v>515</v>
      </c>
      <c r="B140" s="31" t="s">
        <v>531</v>
      </c>
      <c r="C140" s="30" t="s">
        <v>513</v>
      </c>
      <c r="D140" s="34">
        <v>1780</v>
      </c>
    </row>
    <row r="141" spans="1:4" x14ac:dyDescent="0.25">
      <c r="A141" s="32" t="s">
        <v>515</v>
      </c>
      <c r="B141" s="31" t="s">
        <v>530</v>
      </c>
      <c r="C141" s="30" t="s">
        <v>513</v>
      </c>
      <c r="D141" s="34">
        <v>76.58</v>
      </c>
    </row>
    <row r="142" spans="1:4" x14ac:dyDescent="0.25">
      <c r="A142" s="35" t="s">
        <v>529</v>
      </c>
      <c r="B142" s="31" t="s">
        <v>528</v>
      </c>
      <c r="C142" s="30" t="s">
        <v>513</v>
      </c>
      <c r="D142" s="34">
        <v>33474.51</v>
      </c>
    </row>
    <row r="143" spans="1:4" x14ac:dyDescent="0.25">
      <c r="A143" s="32" t="s">
        <v>515</v>
      </c>
      <c r="B143" s="33" t="s">
        <v>527</v>
      </c>
      <c r="C143" s="30" t="s">
        <v>513</v>
      </c>
      <c r="D143" s="34">
        <v>158.38999999999999</v>
      </c>
    </row>
    <row r="144" spans="1:4" x14ac:dyDescent="0.25">
      <c r="A144" s="32" t="s">
        <v>515</v>
      </c>
      <c r="B144" s="33" t="s">
        <v>527</v>
      </c>
      <c r="C144" s="30" t="s">
        <v>513</v>
      </c>
      <c r="D144" s="34">
        <v>692.85</v>
      </c>
    </row>
    <row r="145" spans="1:4" x14ac:dyDescent="0.25">
      <c r="A145" s="32" t="s">
        <v>515</v>
      </c>
      <c r="B145" s="31" t="s">
        <v>526</v>
      </c>
      <c r="C145" s="30" t="s">
        <v>513</v>
      </c>
      <c r="D145" s="29">
        <v>48.16</v>
      </c>
    </row>
    <row r="146" spans="1:4" x14ac:dyDescent="0.25">
      <c r="A146" s="32" t="s">
        <v>515</v>
      </c>
      <c r="B146" s="31" t="s">
        <v>525</v>
      </c>
      <c r="C146" s="30" t="s">
        <v>513</v>
      </c>
      <c r="D146" s="29">
        <v>139.29</v>
      </c>
    </row>
    <row r="147" spans="1:4" x14ac:dyDescent="0.25">
      <c r="A147" s="32" t="s">
        <v>515</v>
      </c>
      <c r="B147" s="31" t="s">
        <v>524</v>
      </c>
      <c r="C147" s="30" t="s">
        <v>513</v>
      </c>
      <c r="D147" s="29">
        <v>652.76</v>
      </c>
    </row>
    <row r="148" spans="1:4" x14ac:dyDescent="0.25">
      <c r="A148" s="32" t="s">
        <v>515</v>
      </c>
      <c r="B148" s="33" t="s">
        <v>523</v>
      </c>
      <c r="C148" s="30" t="s">
        <v>513</v>
      </c>
      <c r="D148" s="29">
        <v>75</v>
      </c>
    </row>
    <row r="149" spans="1:4" x14ac:dyDescent="0.25">
      <c r="A149" s="32" t="s">
        <v>515</v>
      </c>
      <c r="B149" s="33" t="s">
        <v>522</v>
      </c>
      <c r="C149" s="30" t="s">
        <v>513</v>
      </c>
      <c r="D149" s="29">
        <v>2420</v>
      </c>
    </row>
    <row r="150" spans="1:4" x14ac:dyDescent="0.25">
      <c r="A150" s="32" t="s">
        <v>515</v>
      </c>
      <c r="B150" s="33" t="s">
        <v>521</v>
      </c>
      <c r="C150" s="30" t="s">
        <v>513</v>
      </c>
      <c r="D150" s="29">
        <v>16.97</v>
      </c>
    </row>
    <row r="151" spans="1:4" x14ac:dyDescent="0.25">
      <c r="A151" s="32" t="s">
        <v>515</v>
      </c>
      <c r="B151" s="33" t="s">
        <v>520</v>
      </c>
      <c r="C151" s="30" t="s">
        <v>513</v>
      </c>
      <c r="D151" s="29">
        <v>686</v>
      </c>
    </row>
    <row r="152" spans="1:4" x14ac:dyDescent="0.25">
      <c r="A152" s="32" t="s">
        <v>515</v>
      </c>
      <c r="B152" s="31" t="s">
        <v>519</v>
      </c>
      <c r="C152" s="30" t="s">
        <v>513</v>
      </c>
      <c r="D152" s="29">
        <v>325.69</v>
      </c>
    </row>
    <row r="153" spans="1:4" x14ac:dyDescent="0.25">
      <c r="A153" s="32" t="s">
        <v>515</v>
      </c>
      <c r="B153" s="31" t="s">
        <v>518</v>
      </c>
      <c r="C153" s="30" t="s">
        <v>513</v>
      </c>
      <c r="D153" s="29">
        <v>1632</v>
      </c>
    </row>
    <row r="154" spans="1:4" x14ac:dyDescent="0.25">
      <c r="A154" s="32" t="s">
        <v>515</v>
      </c>
      <c r="B154" s="31" t="s">
        <v>516</v>
      </c>
      <c r="C154" s="30" t="s">
        <v>513</v>
      </c>
      <c r="D154" s="29">
        <v>850</v>
      </c>
    </row>
    <row r="155" spans="1:4" x14ac:dyDescent="0.25">
      <c r="A155" s="32" t="s">
        <v>515</v>
      </c>
      <c r="B155" s="31" t="s">
        <v>517</v>
      </c>
      <c r="C155" s="30" t="s">
        <v>513</v>
      </c>
      <c r="D155" s="29">
        <v>1037.57</v>
      </c>
    </row>
    <row r="156" spans="1:4" x14ac:dyDescent="0.25">
      <c r="A156" s="32" t="s">
        <v>515</v>
      </c>
      <c r="B156" s="31" t="s">
        <v>516</v>
      </c>
      <c r="C156" s="30" t="s">
        <v>513</v>
      </c>
      <c r="D156" s="29">
        <v>1215</v>
      </c>
    </row>
    <row r="157" spans="1:4" x14ac:dyDescent="0.25">
      <c r="A157" s="32" t="s">
        <v>515</v>
      </c>
      <c r="B157" s="31" t="s">
        <v>514</v>
      </c>
      <c r="C157" s="30" t="s">
        <v>513</v>
      </c>
      <c r="D157" s="29">
        <v>6439.24</v>
      </c>
    </row>
    <row r="158" spans="1:4" x14ac:dyDescent="0.25">
      <c r="A158" s="32" t="s">
        <v>515</v>
      </c>
      <c r="B158" s="31" t="s">
        <v>514</v>
      </c>
      <c r="C158" s="30" t="s">
        <v>513</v>
      </c>
      <c r="D158" s="29">
        <v>47.67</v>
      </c>
    </row>
    <row r="159" spans="1:4" x14ac:dyDescent="0.25">
      <c r="A159" s="32" t="s">
        <v>515</v>
      </c>
      <c r="B159" s="31" t="s">
        <v>514</v>
      </c>
      <c r="C159" s="30" t="s">
        <v>513</v>
      </c>
      <c r="D159" s="29">
        <v>1871.21</v>
      </c>
    </row>
    <row r="160" spans="1:4" x14ac:dyDescent="0.25">
      <c r="A160" s="32" t="s">
        <v>515</v>
      </c>
      <c r="B160" s="31" t="s">
        <v>514</v>
      </c>
      <c r="C160" s="30" t="s">
        <v>513</v>
      </c>
      <c r="D160" s="29">
        <v>47.67</v>
      </c>
    </row>
    <row r="161" spans="1:4" x14ac:dyDescent="0.25">
      <c r="A161" s="32" t="s">
        <v>515</v>
      </c>
      <c r="B161" s="31" t="s">
        <v>514</v>
      </c>
      <c r="C161" s="30" t="s">
        <v>513</v>
      </c>
      <c r="D161" s="29">
        <v>52.4</v>
      </c>
    </row>
    <row r="162" spans="1:4" x14ac:dyDescent="0.25">
      <c r="A162" s="32" t="s">
        <v>515</v>
      </c>
      <c r="B162" s="31" t="s">
        <v>514</v>
      </c>
      <c r="C162" s="30" t="s">
        <v>513</v>
      </c>
      <c r="D162" s="29">
        <v>327.45999999999998</v>
      </c>
    </row>
    <row r="163" spans="1:4" x14ac:dyDescent="0.25">
      <c r="A163" s="32" t="s">
        <v>515</v>
      </c>
      <c r="B163" s="31" t="s">
        <v>514</v>
      </c>
      <c r="C163" s="30" t="s">
        <v>513</v>
      </c>
      <c r="D163" s="29">
        <v>563.77</v>
      </c>
    </row>
    <row r="164" spans="1:4" x14ac:dyDescent="0.25">
      <c r="A164" s="32" t="s">
        <v>515</v>
      </c>
      <c r="B164" s="31" t="s">
        <v>514</v>
      </c>
      <c r="C164" s="30" t="s">
        <v>513</v>
      </c>
      <c r="D164" s="29">
        <v>54</v>
      </c>
    </row>
    <row r="165" spans="1:4" x14ac:dyDescent="0.25">
      <c r="A165" s="32" t="s">
        <v>515</v>
      </c>
      <c r="B165" s="31" t="s">
        <v>514</v>
      </c>
      <c r="C165" s="30" t="s">
        <v>513</v>
      </c>
      <c r="D165" s="29">
        <v>46.2</v>
      </c>
    </row>
  </sheetData>
  <mergeCells count="8">
    <mergeCell ref="A3:D3"/>
    <mergeCell ref="A1:D1"/>
    <mergeCell ref="A2:D2"/>
    <mergeCell ref="A8:D8"/>
    <mergeCell ref="A7:D7"/>
    <mergeCell ref="A6:D6"/>
    <mergeCell ref="A5:D5"/>
    <mergeCell ref="A4:D4"/>
  </mergeCells>
  <dataValidations count="1">
    <dataValidation type="textLength" operator="lessThanOrEqual" allowBlank="1" showInputMessage="1" showErrorMessage="1" error="descrizione troppo lunga (max 250 car)" sqref="B45:B49 B152:B165 B145:B147 B140:B142">
      <formula1>250</formula1>
    </dataValidation>
  </dataValidations>
  <printOptions verticalCentered="1"/>
  <pageMargins left="0.19685039370078741" right="0.11811023622047245" top="0.15748031496062992" bottom="0.19685039370078741"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9"/>
  <sheetViews>
    <sheetView workbookViewId="0">
      <selection activeCell="A7" sqref="A7:C7"/>
    </sheetView>
  </sheetViews>
  <sheetFormatPr defaultRowHeight="15" x14ac:dyDescent="0.25"/>
  <cols>
    <col min="1" max="1" width="33.85546875" customWidth="1"/>
    <col min="2" max="2" width="45.28515625" customWidth="1"/>
    <col min="3" max="3" width="47.140625" customWidth="1"/>
    <col min="5" max="5" width="12" customWidth="1"/>
  </cols>
  <sheetData>
    <row r="1" spans="1:3" ht="30.75" customHeight="1" x14ac:dyDescent="0.25">
      <c r="A1" s="123" t="s">
        <v>0</v>
      </c>
      <c r="B1" s="124"/>
      <c r="C1" s="124"/>
    </row>
    <row r="2" spans="1:3" ht="15" customHeight="1" x14ac:dyDescent="0.25">
      <c r="A2" s="125" t="s">
        <v>3</v>
      </c>
      <c r="B2" s="126"/>
      <c r="C2" s="126"/>
    </row>
    <row r="3" spans="1:3" ht="15" customHeight="1" x14ac:dyDescent="0.25">
      <c r="A3" s="127"/>
      <c r="B3" s="128"/>
      <c r="C3" s="128"/>
    </row>
    <row r="4" spans="1:3" ht="30.75" customHeight="1" x14ac:dyDescent="0.25">
      <c r="A4" s="131" t="s">
        <v>1</v>
      </c>
      <c r="B4" s="132"/>
      <c r="C4" s="132"/>
    </row>
    <row r="5" spans="1:3" ht="25.5" customHeight="1" x14ac:dyDescent="0.25">
      <c r="A5" s="129" t="s">
        <v>4</v>
      </c>
      <c r="B5" s="130"/>
      <c r="C5" s="130"/>
    </row>
    <row r="6" spans="1:3" ht="58.5" customHeight="1" x14ac:dyDescent="0.25">
      <c r="A6" s="133" t="s">
        <v>6</v>
      </c>
      <c r="B6" s="134"/>
      <c r="C6" s="134"/>
    </row>
    <row r="7" spans="1:3" x14ac:dyDescent="0.25">
      <c r="A7" s="121" t="s">
        <v>95</v>
      </c>
      <c r="B7" s="122"/>
      <c r="C7" s="122"/>
    </row>
    <row r="8" spans="1:3" ht="36" customHeight="1" x14ac:dyDescent="0.25">
      <c r="A8" s="119" t="s">
        <v>713</v>
      </c>
      <c r="B8" s="120"/>
      <c r="C8" s="120"/>
    </row>
    <row r="9" spans="1:3" ht="15" customHeight="1" x14ac:dyDescent="0.25">
      <c r="A9" s="1" t="s">
        <v>7</v>
      </c>
      <c r="B9" s="1" t="s">
        <v>5</v>
      </c>
      <c r="C9" s="1" t="s">
        <v>2</v>
      </c>
    </row>
    <row r="10" spans="1:3" ht="30" x14ac:dyDescent="0.25">
      <c r="A10" s="2" t="s">
        <v>672</v>
      </c>
      <c r="B10" s="2" t="s">
        <v>712</v>
      </c>
      <c r="C10" s="47">
        <v>2366.4</v>
      </c>
    </row>
    <row r="11" spans="1:3" ht="30" x14ac:dyDescent="0.25">
      <c r="A11" s="2" t="s">
        <v>672</v>
      </c>
      <c r="B11" s="2" t="s">
        <v>711</v>
      </c>
      <c r="C11" s="47">
        <v>611.62</v>
      </c>
    </row>
    <row r="12" spans="1:3" ht="30" x14ac:dyDescent="0.25">
      <c r="A12" s="2" t="s">
        <v>672</v>
      </c>
      <c r="B12" s="2" t="s">
        <v>699</v>
      </c>
      <c r="C12" s="47">
        <v>3281.4</v>
      </c>
    </row>
    <row r="13" spans="1:3" ht="30" x14ac:dyDescent="0.25">
      <c r="A13" s="2" t="s">
        <v>672</v>
      </c>
      <c r="B13" s="2" t="s">
        <v>710</v>
      </c>
      <c r="C13" s="47">
        <v>1364</v>
      </c>
    </row>
    <row r="14" spans="1:3" ht="30" x14ac:dyDescent="0.25">
      <c r="A14" s="2" t="s">
        <v>672</v>
      </c>
      <c r="B14" s="2" t="s">
        <v>709</v>
      </c>
      <c r="C14" s="47">
        <v>876</v>
      </c>
    </row>
    <row r="15" spans="1:3" ht="30" x14ac:dyDescent="0.25">
      <c r="A15" s="2" t="s">
        <v>672</v>
      </c>
      <c r="B15" s="2" t="s">
        <v>708</v>
      </c>
      <c r="C15" s="47">
        <v>8022.7</v>
      </c>
    </row>
    <row r="16" spans="1:3" ht="30" x14ac:dyDescent="0.25">
      <c r="A16" s="2" t="s">
        <v>672</v>
      </c>
      <c r="B16" s="2" t="s">
        <v>707</v>
      </c>
      <c r="C16" s="47">
        <v>3077.2</v>
      </c>
    </row>
    <row r="17" spans="1:3" ht="30" x14ac:dyDescent="0.25">
      <c r="A17" s="2" t="s">
        <v>672</v>
      </c>
      <c r="B17" s="2" t="s">
        <v>706</v>
      </c>
      <c r="C17" s="47">
        <v>5331.84</v>
      </c>
    </row>
    <row r="18" spans="1:3" ht="30" x14ac:dyDescent="0.25">
      <c r="A18" s="2" t="s">
        <v>672</v>
      </c>
      <c r="B18" s="2" t="s">
        <v>704</v>
      </c>
      <c r="C18" s="47">
        <v>2276.5</v>
      </c>
    </row>
    <row r="19" spans="1:3" ht="30" x14ac:dyDescent="0.25">
      <c r="A19" s="2" t="s">
        <v>672</v>
      </c>
      <c r="B19" s="2" t="s">
        <v>705</v>
      </c>
      <c r="C19" s="47">
        <v>186</v>
      </c>
    </row>
    <row r="20" spans="1:3" ht="30" x14ac:dyDescent="0.25">
      <c r="A20" s="2" t="s">
        <v>672</v>
      </c>
      <c r="B20" s="2" t="s">
        <v>704</v>
      </c>
      <c r="C20" s="47">
        <v>126</v>
      </c>
    </row>
    <row r="21" spans="1:3" ht="30" x14ac:dyDescent="0.25">
      <c r="A21" s="2" t="s">
        <v>672</v>
      </c>
      <c r="B21" s="2" t="s">
        <v>703</v>
      </c>
      <c r="C21" s="47">
        <v>467.4</v>
      </c>
    </row>
    <row r="22" spans="1:3" ht="30" x14ac:dyDescent="0.25">
      <c r="A22" s="2" t="s">
        <v>672</v>
      </c>
      <c r="B22" s="2" t="s">
        <v>702</v>
      </c>
      <c r="C22" s="47">
        <v>190</v>
      </c>
    </row>
    <row r="23" spans="1:3" ht="30" x14ac:dyDescent="0.25">
      <c r="A23" s="2" t="s">
        <v>672</v>
      </c>
      <c r="B23" s="2" t="s">
        <v>701</v>
      </c>
      <c r="C23" s="47">
        <v>3027</v>
      </c>
    </row>
    <row r="24" spans="1:3" ht="30" x14ac:dyDescent="0.25">
      <c r="A24" s="2" t="s">
        <v>672</v>
      </c>
      <c r="B24" s="2" t="s">
        <v>700</v>
      </c>
      <c r="C24" s="47">
        <v>369.5</v>
      </c>
    </row>
    <row r="25" spans="1:3" ht="30" x14ac:dyDescent="0.25">
      <c r="A25" s="2" t="s">
        <v>672</v>
      </c>
      <c r="B25" s="2" t="s">
        <v>699</v>
      </c>
      <c r="C25" s="47">
        <v>947.88</v>
      </c>
    </row>
    <row r="26" spans="1:3" ht="27.75" customHeight="1" x14ac:dyDescent="0.25">
      <c r="A26" s="2" t="s">
        <v>672</v>
      </c>
      <c r="B26" s="2" t="s">
        <v>698</v>
      </c>
      <c r="C26" s="47">
        <v>4680</v>
      </c>
    </row>
    <row r="27" spans="1:3" ht="30" x14ac:dyDescent="0.25">
      <c r="A27" s="2" t="s">
        <v>672</v>
      </c>
      <c r="B27" s="2" t="s">
        <v>697</v>
      </c>
      <c r="C27" s="47">
        <v>1060</v>
      </c>
    </row>
    <row r="28" spans="1:3" ht="28.5" customHeight="1" x14ac:dyDescent="0.25">
      <c r="A28" s="2" t="s">
        <v>672</v>
      </c>
      <c r="B28" s="2" t="s">
        <v>696</v>
      </c>
      <c r="C28" s="47">
        <v>6557.76</v>
      </c>
    </row>
    <row r="29" spans="1:3" ht="24" customHeight="1" x14ac:dyDescent="0.25">
      <c r="A29" s="2" t="s">
        <v>672</v>
      </c>
      <c r="B29" s="2" t="s">
        <v>692</v>
      </c>
      <c r="C29" s="47">
        <v>2800</v>
      </c>
    </row>
    <row r="30" spans="1:3" ht="30" x14ac:dyDescent="0.25">
      <c r="A30" s="2" t="s">
        <v>672</v>
      </c>
      <c r="B30" s="2" t="s">
        <v>695</v>
      </c>
      <c r="C30" s="47">
        <v>444</v>
      </c>
    </row>
    <row r="31" spans="1:3" ht="30.75" customHeight="1" x14ac:dyDescent="0.25">
      <c r="A31" s="2" t="s">
        <v>670</v>
      </c>
      <c r="B31" s="2" t="s">
        <v>694</v>
      </c>
      <c r="C31" s="47">
        <v>10905.36</v>
      </c>
    </row>
    <row r="32" spans="1:3" ht="31.5" customHeight="1" x14ac:dyDescent="0.25">
      <c r="A32" s="2" t="s">
        <v>670</v>
      </c>
      <c r="B32" s="2" t="s">
        <v>694</v>
      </c>
      <c r="C32" s="47">
        <v>9052.08</v>
      </c>
    </row>
    <row r="33" spans="1:3" ht="30" x14ac:dyDescent="0.25">
      <c r="A33" s="2" t="s">
        <v>672</v>
      </c>
      <c r="B33" s="2" t="s">
        <v>693</v>
      </c>
      <c r="C33" s="47">
        <v>2000</v>
      </c>
    </row>
    <row r="34" spans="1:3" ht="30" x14ac:dyDescent="0.25">
      <c r="A34" s="2" t="s">
        <v>672</v>
      </c>
      <c r="B34" s="2" t="s">
        <v>692</v>
      </c>
      <c r="C34" s="47">
        <v>3042.14</v>
      </c>
    </row>
    <row r="35" spans="1:3" ht="30" x14ac:dyDescent="0.25">
      <c r="A35" s="2" t="s">
        <v>683</v>
      </c>
      <c r="B35" s="2" t="s">
        <v>691</v>
      </c>
      <c r="C35" s="47">
        <v>7074.28</v>
      </c>
    </row>
    <row r="36" spans="1:3" ht="48.75" customHeight="1" x14ac:dyDescent="0.25">
      <c r="A36" s="2" t="s">
        <v>683</v>
      </c>
      <c r="B36" s="2" t="s">
        <v>690</v>
      </c>
      <c r="C36" s="47">
        <v>10000</v>
      </c>
    </row>
    <row r="37" spans="1:3" ht="52.5" customHeight="1" x14ac:dyDescent="0.25">
      <c r="A37" s="2" t="s">
        <v>683</v>
      </c>
      <c r="B37" s="2" t="s">
        <v>689</v>
      </c>
      <c r="C37" s="47">
        <v>61448.7</v>
      </c>
    </row>
    <row r="38" spans="1:3" ht="30" x14ac:dyDescent="0.25">
      <c r="A38" s="2" t="s">
        <v>683</v>
      </c>
      <c r="B38" s="2" t="s">
        <v>688</v>
      </c>
      <c r="C38" s="47">
        <v>35700</v>
      </c>
    </row>
    <row r="39" spans="1:3" ht="30" x14ac:dyDescent="0.25">
      <c r="A39" s="2" t="s">
        <v>683</v>
      </c>
      <c r="B39" s="2" t="s">
        <v>682</v>
      </c>
      <c r="C39" s="47">
        <v>9986.32</v>
      </c>
    </row>
    <row r="40" spans="1:3" ht="33.75" customHeight="1" x14ac:dyDescent="0.25">
      <c r="A40" s="2" t="s">
        <v>683</v>
      </c>
      <c r="B40" s="2" t="s">
        <v>687</v>
      </c>
      <c r="C40" s="47">
        <v>62485.2</v>
      </c>
    </row>
    <row r="41" spans="1:3" ht="30" x14ac:dyDescent="0.25">
      <c r="A41" s="2" t="s">
        <v>683</v>
      </c>
      <c r="B41" s="2" t="s">
        <v>686</v>
      </c>
      <c r="C41" s="47">
        <v>67188</v>
      </c>
    </row>
    <row r="42" spans="1:3" ht="30" x14ac:dyDescent="0.25">
      <c r="A42" s="2" t="s">
        <v>683</v>
      </c>
      <c r="B42" s="2" t="s">
        <v>682</v>
      </c>
      <c r="C42" s="47">
        <v>9443.7999999999993</v>
      </c>
    </row>
    <row r="43" spans="1:3" ht="45" x14ac:dyDescent="0.25">
      <c r="A43" s="2" t="s">
        <v>683</v>
      </c>
      <c r="B43" s="2" t="s">
        <v>685</v>
      </c>
      <c r="C43" s="47">
        <v>25900</v>
      </c>
    </row>
    <row r="44" spans="1:3" ht="30" x14ac:dyDescent="0.25">
      <c r="A44" s="2" t="s">
        <v>683</v>
      </c>
      <c r="B44" s="2" t="s">
        <v>684</v>
      </c>
      <c r="C44" s="47">
        <v>26900</v>
      </c>
    </row>
    <row r="45" spans="1:3" ht="30" x14ac:dyDescent="0.25">
      <c r="A45" s="2" t="s">
        <v>683</v>
      </c>
      <c r="B45" s="2" t="s">
        <v>682</v>
      </c>
      <c r="C45" s="47">
        <v>8586.6</v>
      </c>
    </row>
    <row r="46" spans="1:3" ht="30" x14ac:dyDescent="0.25">
      <c r="A46" s="2" t="s">
        <v>672</v>
      </c>
      <c r="B46" s="2" t="s">
        <v>681</v>
      </c>
      <c r="C46" s="47">
        <v>328</v>
      </c>
    </row>
    <row r="47" spans="1:3" ht="30" x14ac:dyDescent="0.25">
      <c r="A47" s="2" t="s">
        <v>672</v>
      </c>
      <c r="B47" s="2" t="s">
        <v>680</v>
      </c>
      <c r="C47" s="47">
        <v>4465.32</v>
      </c>
    </row>
    <row r="48" spans="1:3" ht="30" x14ac:dyDescent="0.25">
      <c r="A48" s="2" t="s">
        <v>672</v>
      </c>
      <c r="B48" s="2" t="s">
        <v>679</v>
      </c>
      <c r="C48" s="47">
        <v>1995</v>
      </c>
    </row>
    <row r="49" spans="1:3" ht="30" x14ac:dyDescent="0.25">
      <c r="A49" s="2" t="s">
        <v>672</v>
      </c>
      <c r="B49" s="2" t="s">
        <v>678</v>
      </c>
      <c r="C49" s="47">
        <v>1304.8599999999999</v>
      </c>
    </row>
    <row r="50" spans="1:3" ht="15" customHeight="1" x14ac:dyDescent="0.25">
      <c r="A50" s="2" t="s">
        <v>672</v>
      </c>
      <c r="B50" s="2" t="s">
        <v>677</v>
      </c>
      <c r="C50" s="47">
        <v>3360</v>
      </c>
    </row>
    <row r="51" spans="1:3" ht="30" x14ac:dyDescent="0.25">
      <c r="A51" s="2" t="s">
        <v>672</v>
      </c>
      <c r="B51" s="2" t="s">
        <v>676</v>
      </c>
      <c r="C51" s="47">
        <v>10971.3</v>
      </c>
    </row>
    <row r="52" spans="1:3" ht="15" customHeight="1" x14ac:dyDescent="0.25">
      <c r="A52" s="2" t="s">
        <v>672</v>
      </c>
      <c r="B52" s="2" t="s">
        <v>675</v>
      </c>
      <c r="C52" s="47">
        <v>3650</v>
      </c>
    </row>
    <row r="53" spans="1:3" ht="30" x14ac:dyDescent="0.25">
      <c r="A53" s="2" t="s">
        <v>672</v>
      </c>
      <c r="B53" s="2" t="s">
        <v>674</v>
      </c>
      <c r="C53" s="47">
        <v>1222.55</v>
      </c>
    </row>
    <row r="54" spans="1:3" ht="30" x14ac:dyDescent="0.25">
      <c r="A54" s="2" t="s">
        <v>672</v>
      </c>
      <c r="B54" s="2" t="s">
        <v>673</v>
      </c>
      <c r="C54" s="47">
        <v>1104.8</v>
      </c>
    </row>
    <row r="55" spans="1:3" ht="30" x14ac:dyDescent="0.25">
      <c r="A55" s="2" t="s">
        <v>672</v>
      </c>
      <c r="B55" s="2" t="s">
        <v>671</v>
      </c>
      <c r="C55" s="47">
        <v>2562.67</v>
      </c>
    </row>
    <row r="56" spans="1:3" x14ac:dyDescent="0.25">
      <c r="A56" s="2" t="s">
        <v>670</v>
      </c>
      <c r="B56" s="2" t="s">
        <v>669</v>
      </c>
      <c r="C56" s="47">
        <v>54500</v>
      </c>
    </row>
    <row r="57" spans="1:3" ht="30" x14ac:dyDescent="0.25">
      <c r="A57" s="2" t="s">
        <v>665</v>
      </c>
      <c r="B57" s="2" t="s">
        <v>668</v>
      </c>
      <c r="C57" s="47">
        <v>9500</v>
      </c>
    </row>
    <row r="58" spans="1:3" ht="31.5" customHeight="1" x14ac:dyDescent="0.25">
      <c r="A58" s="2" t="s">
        <v>665</v>
      </c>
      <c r="B58" s="2" t="s">
        <v>667</v>
      </c>
      <c r="C58" s="47">
        <v>30000</v>
      </c>
    </row>
    <row r="59" spans="1:3" ht="29.25" customHeight="1" x14ac:dyDescent="0.25">
      <c r="A59" s="2" t="s">
        <v>665</v>
      </c>
      <c r="B59" s="2" t="s">
        <v>666</v>
      </c>
      <c r="C59" s="47">
        <v>23450</v>
      </c>
    </row>
    <row r="60" spans="1:3" ht="30" customHeight="1" x14ac:dyDescent="0.25">
      <c r="A60" s="2" t="s">
        <v>665</v>
      </c>
      <c r="B60" s="2" t="s">
        <v>664</v>
      </c>
      <c r="C60" s="47">
        <v>6000</v>
      </c>
    </row>
    <row r="61" spans="1:3" x14ac:dyDescent="0.25">
      <c r="A61" s="2"/>
      <c r="B61" s="2"/>
      <c r="C61" s="47"/>
    </row>
    <row r="62" spans="1:3" x14ac:dyDescent="0.25">
      <c r="A62" s="2"/>
      <c r="B62" s="2"/>
      <c r="C62" s="47"/>
    </row>
    <row r="63" spans="1:3" x14ac:dyDescent="0.25">
      <c r="A63" s="2"/>
      <c r="B63" s="2"/>
      <c r="C63" s="47"/>
    </row>
    <row r="64" spans="1:3" x14ac:dyDescent="0.25">
      <c r="A64" s="2"/>
      <c r="B64" s="2"/>
      <c r="C64" s="47"/>
    </row>
    <row r="65" spans="1:3" x14ac:dyDescent="0.25">
      <c r="A65" s="2"/>
      <c r="B65" s="2"/>
      <c r="C65" s="47"/>
    </row>
    <row r="66" spans="1:3" x14ac:dyDescent="0.25">
      <c r="A66" s="2"/>
      <c r="B66" s="2"/>
      <c r="C66" s="47"/>
    </row>
    <row r="67" spans="1:3" x14ac:dyDescent="0.25">
      <c r="A67" s="2"/>
      <c r="B67" s="2"/>
      <c r="C67" s="47"/>
    </row>
    <row r="68" spans="1:3" x14ac:dyDescent="0.25">
      <c r="A68" s="2"/>
      <c r="B68" s="2"/>
      <c r="C68" s="47"/>
    </row>
    <row r="69" spans="1:3" x14ac:dyDescent="0.25">
      <c r="A69" s="2"/>
      <c r="B69" s="2"/>
      <c r="C69" s="47"/>
    </row>
  </sheetData>
  <mergeCells count="7">
    <mergeCell ref="A8:C8"/>
    <mergeCell ref="A7:C7"/>
    <mergeCell ref="A1:C1"/>
    <mergeCell ref="A2:C3"/>
    <mergeCell ref="A5:C5"/>
    <mergeCell ref="A4:C4"/>
    <mergeCell ref="A6:C6"/>
  </mergeCells>
  <pageMargins left="0.7" right="0.7" top="0.75" bottom="0.75" header="0.3" footer="0.3"/>
  <pageSetup paperSize="9" scale="26" orientation="landscape" horizontalDpi="4294967294" verticalDpi="4294967294"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7"/>
  <sheetViews>
    <sheetView workbookViewId="0">
      <selection activeCell="A7" sqref="A7:C7"/>
    </sheetView>
  </sheetViews>
  <sheetFormatPr defaultRowHeight="15" x14ac:dyDescent="0.25"/>
  <cols>
    <col min="1" max="1" width="22" customWidth="1"/>
    <col min="2" max="2" width="73.7109375" bestFit="1" customWidth="1"/>
    <col min="3" max="3" width="19" customWidth="1"/>
    <col min="5" max="5" width="12" customWidth="1"/>
  </cols>
  <sheetData>
    <row r="1" spans="1:3" ht="30.75" customHeight="1" x14ac:dyDescent="0.25">
      <c r="A1" s="123" t="s">
        <v>0</v>
      </c>
      <c r="B1" s="124"/>
      <c r="C1" s="124"/>
    </row>
    <row r="2" spans="1:3" ht="15" customHeight="1" x14ac:dyDescent="0.25">
      <c r="A2" s="125" t="s">
        <v>3</v>
      </c>
      <c r="B2" s="126"/>
      <c r="C2" s="126"/>
    </row>
    <row r="3" spans="1:3" ht="15" customHeight="1" x14ac:dyDescent="0.25">
      <c r="A3" s="127"/>
      <c r="B3" s="128"/>
      <c r="C3" s="128"/>
    </row>
    <row r="4" spans="1:3" ht="17.25" customHeight="1" x14ac:dyDescent="0.25">
      <c r="A4" s="131" t="s">
        <v>1</v>
      </c>
      <c r="B4" s="132"/>
      <c r="C4" s="132"/>
    </row>
    <row r="5" spans="1:3" ht="25.5" customHeight="1" x14ac:dyDescent="0.25">
      <c r="A5" s="129" t="s">
        <v>4</v>
      </c>
      <c r="B5" s="130"/>
      <c r="C5" s="130"/>
    </row>
    <row r="6" spans="1:3" ht="58.5" customHeight="1" x14ac:dyDescent="0.25">
      <c r="A6" s="133" t="s">
        <v>6</v>
      </c>
      <c r="B6" s="134"/>
      <c r="C6" s="134"/>
    </row>
    <row r="7" spans="1:3" x14ac:dyDescent="0.25">
      <c r="A7" s="121" t="s">
        <v>95</v>
      </c>
      <c r="B7" s="122"/>
      <c r="C7" s="122"/>
    </row>
    <row r="8" spans="1:3" ht="36" customHeight="1" x14ac:dyDescent="0.25">
      <c r="A8" s="119" t="s">
        <v>822</v>
      </c>
      <c r="B8" s="120"/>
      <c r="C8" s="120"/>
    </row>
    <row r="9" spans="1:3" ht="15" customHeight="1" x14ac:dyDescent="0.25">
      <c r="A9" s="1" t="s">
        <v>7</v>
      </c>
      <c r="B9" s="1" t="s">
        <v>5</v>
      </c>
      <c r="C9" s="1" t="s">
        <v>2</v>
      </c>
    </row>
    <row r="10" spans="1:3" x14ac:dyDescent="0.25">
      <c r="A10" s="55" t="s">
        <v>416</v>
      </c>
      <c r="B10" s="49" t="s">
        <v>821</v>
      </c>
      <c r="C10" s="54">
        <v>1400</v>
      </c>
    </row>
    <row r="11" spans="1:3" x14ac:dyDescent="0.25">
      <c r="A11" s="2" t="s">
        <v>416</v>
      </c>
      <c r="B11" s="51" t="s">
        <v>820</v>
      </c>
      <c r="C11" s="54">
        <v>100</v>
      </c>
    </row>
    <row r="12" spans="1:3" x14ac:dyDescent="0.25">
      <c r="A12" s="2" t="s">
        <v>416</v>
      </c>
      <c r="B12" s="49" t="s">
        <v>819</v>
      </c>
      <c r="C12" s="54">
        <v>350</v>
      </c>
    </row>
    <row r="13" spans="1:3" x14ac:dyDescent="0.25">
      <c r="A13" s="2" t="s">
        <v>416</v>
      </c>
      <c r="B13" s="49" t="s">
        <v>818</v>
      </c>
      <c r="C13" s="48">
        <v>164.9</v>
      </c>
    </row>
    <row r="14" spans="1:3" x14ac:dyDescent="0.25">
      <c r="A14" s="2" t="s">
        <v>416</v>
      </c>
      <c r="B14" s="49" t="s">
        <v>817</v>
      </c>
      <c r="C14" s="48">
        <v>11.54</v>
      </c>
    </row>
    <row r="15" spans="1:3" x14ac:dyDescent="0.25">
      <c r="A15" s="2" t="s">
        <v>416</v>
      </c>
      <c r="B15" s="49" t="s">
        <v>816</v>
      </c>
      <c r="C15" s="48">
        <v>789.5</v>
      </c>
    </row>
    <row r="16" spans="1:3" x14ac:dyDescent="0.25">
      <c r="A16" s="2" t="s">
        <v>416</v>
      </c>
      <c r="B16" s="49" t="s">
        <v>815</v>
      </c>
      <c r="C16" s="48">
        <v>390</v>
      </c>
    </row>
    <row r="17" spans="1:3" x14ac:dyDescent="0.25">
      <c r="A17" s="2" t="s">
        <v>416</v>
      </c>
      <c r="B17" s="49" t="s">
        <v>814</v>
      </c>
      <c r="C17" s="48">
        <v>778</v>
      </c>
    </row>
    <row r="18" spans="1:3" x14ac:dyDescent="0.25">
      <c r="A18" s="2" t="s">
        <v>416</v>
      </c>
      <c r="B18" s="49" t="s">
        <v>813</v>
      </c>
      <c r="C18" s="48">
        <v>60</v>
      </c>
    </row>
    <row r="19" spans="1:3" x14ac:dyDescent="0.25">
      <c r="A19" s="2" t="s">
        <v>416</v>
      </c>
      <c r="B19" s="49" t="s">
        <v>812</v>
      </c>
      <c r="C19" s="48">
        <v>427.5</v>
      </c>
    </row>
    <row r="20" spans="1:3" x14ac:dyDescent="0.25">
      <c r="A20" s="2" t="s">
        <v>416</v>
      </c>
      <c r="B20" s="53" t="s">
        <v>811</v>
      </c>
      <c r="C20" s="48">
        <v>1160.83</v>
      </c>
    </row>
    <row r="21" spans="1:3" x14ac:dyDescent="0.25">
      <c r="A21" s="2" t="s">
        <v>416</v>
      </c>
      <c r="B21" s="49" t="s">
        <v>810</v>
      </c>
      <c r="C21" s="48">
        <v>258.2</v>
      </c>
    </row>
    <row r="22" spans="1:3" x14ac:dyDescent="0.25">
      <c r="A22" s="2" t="s">
        <v>416</v>
      </c>
      <c r="B22" s="49" t="s">
        <v>809</v>
      </c>
      <c r="C22" s="48">
        <v>114.83</v>
      </c>
    </row>
    <row r="23" spans="1:3" x14ac:dyDescent="0.25">
      <c r="A23" s="2" t="s">
        <v>416</v>
      </c>
      <c r="B23" s="49" t="s">
        <v>808</v>
      </c>
      <c r="C23" s="48">
        <v>481.82</v>
      </c>
    </row>
    <row r="24" spans="1:3" x14ac:dyDescent="0.25">
      <c r="A24" s="2" t="s">
        <v>416</v>
      </c>
      <c r="B24" s="51" t="s">
        <v>807</v>
      </c>
      <c r="C24" s="48">
        <v>36644.120000000003</v>
      </c>
    </row>
    <row r="25" spans="1:3" x14ac:dyDescent="0.25">
      <c r="A25" s="2" t="s">
        <v>416</v>
      </c>
      <c r="B25" s="49" t="s">
        <v>806</v>
      </c>
      <c r="C25" s="48">
        <v>412.45</v>
      </c>
    </row>
    <row r="26" spans="1:3" x14ac:dyDescent="0.25">
      <c r="A26" s="2" t="s">
        <v>416</v>
      </c>
      <c r="B26" s="52" t="s">
        <v>805</v>
      </c>
      <c r="C26" s="48">
        <v>150</v>
      </c>
    </row>
    <row r="27" spans="1:3" x14ac:dyDescent="0.25">
      <c r="A27" s="2" t="s">
        <v>416</v>
      </c>
      <c r="B27" s="49" t="s">
        <v>804</v>
      </c>
      <c r="C27" s="48">
        <v>60</v>
      </c>
    </row>
    <row r="28" spans="1:3" x14ac:dyDescent="0.25">
      <c r="A28" s="2" t="s">
        <v>416</v>
      </c>
      <c r="B28" s="49" t="s">
        <v>803</v>
      </c>
      <c r="C28" s="48">
        <v>45</v>
      </c>
    </row>
    <row r="29" spans="1:3" x14ac:dyDescent="0.25">
      <c r="A29" s="2" t="s">
        <v>416</v>
      </c>
      <c r="B29" s="49" t="s">
        <v>802</v>
      </c>
      <c r="C29" s="48">
        <v>396</v>
      </c>
    </row>
    <row r="30" spans="1:3" x14ac:dyDescent="0.25">
      <c r="A30" s="2" t="s">
        <v>416</v>
      </c>
      <c r="B30" s="51" t="s">
        <v>801</v>
      </c>
      <c r="C30" s="48">
        <v>26242.9</v>
      </c>
    </row>
    <row r="31" spans="1:3" x14ac:dyDescent="0.25">
      <c r="A31" s="2" t="s">
        <v>416</v>
      </c>
      <c r="B31" s="52" t="s">
        <v>800</v>
      </c>
      <c r="C31" s="48">
        <v>150</v>
      </c>
    </row>
    <row r="32" spans="1:3" x14ac:dyDescent="0.25">
      <c r="A32" s="2" t="s">
        <v>416</v>
      </c>
      <c r="B32" s="53" t="s">
        <v>799</v>
      </c>
      <c r="C32" s="48">
        <v>1158.83</v>
      </c>
    </row>
    <row r="33" spans="1:3" x14ac:dyDescent="0.25">
      <c r="A33" s="2" t="s">
        <v>416</v>
      </c>
      <c r="B33" s="49" t="s">
        <v>798</v>
      </c>
      <c r="C33" s="48">
        <v>200</v>
      </c>
    </row>
    <row r="34" spans="1:3" x14ac:dyDescent="0.25">
      <c r="A34" s="2" t="s">
        <v>416</v>
      </c>
      <c r="B34" s="49" t="s">
        <v>797</v>
      </c>
      <c r="C34" s="48">
        <v>933.1</v>
      </c>
    </row>
    <row r="35" spans="1:3" x14ac:dyDescent="0.25">
      <c r="A35" s="2" t="s">
        <v>416</v>
      </c>
      <c r="B35" s="49" t="s">
        <v>796</v>
      </c>
      <c r="C35" s="48">
        <v>968</v>
      </c>
    </row>
    <row r="36" spans="1:3" x14ac:dyDescent="0.25">
      <c r="A36" s="2" t="s">
        <v>416</v>
      </c>
      <c r="B36" s="49" t="s">
        <v>795</v>
      </c>
      <c r="C36" s="48">
        <v>242.5</v>
      </c>
    </row>
    <row r="37" spans="1:3" x14ac:dyDescent="0.25">
      <c r="A37" s="2" t="s">
        <v>416</v>
      </c>
      <c r="B37" s="49" t="s">
        <v>794</v>
      </c>
      <c r="C37" s="48">
        <v>30.45</v>
      </c>
    </row>
    <row r="38" spans="1:3" x14ac:dyDescent="0.25">
      <c r="A38" s="2" t="s">
        <v>416</v>
      </c>
      <c r="B38" s="49" t="s">
        <v>793</v>
      </c>
      <c r="C38" s="48">
        <v>204</v>
      </c>
    </row>
    <row r="39" spans="1:3" x14ac:dyDescent="0.25">
      <c r="A39" s="2" t="s">
        <v>416</v>
      </c>
      <c r="B39" s="49" t="s">
        <v>792</v>
      </c>
      <c r="C39" s="48">
        <v>168</v>
      </c>
    </row>
    <row r="40" spans="1:3" x14ac:dyDescent="0.25">
      <c r="A40" s="2" t="s">
        <v>416</v>
      </c>
      <c r="B40" s="49" t="s">
        <v>791</v>
      </c>
      <c r="C40" s="48">
        <v>350</v>
      </c>
    </row>
    <row r="41" spans="1:3" x14ac:dyDescent="0.25">
      <c r="A41" s="2" t="s">
        <v>416</v>
      </c>
      <c r="B41" s="49" t="s">
        <v>790</v>
      </c>
      <c r="C41" s="48">
        <v>260</v>
      </c>
    </row>
    <row r="42" spans="1:3" x14ac:dyDescent="0.25">
      <c r="A42" s="2" t="s">
        <v>416</v>
      </c>
      <c r="B42" s="49" t="s">
        <v>789</v>
      </c>
      <c r="C42" s="48">
        <v>191.25</v>
      </c>
    </row>
    <row r="43" spans="1:3" x14ac:dyDescent="0.25">
      <c r="A43" s="2" t="s">
        <v>416</v>
      </c>
      <c r="B43" s="49" t="s">
        <v>788</v>
      </c>
      <c r="C43" s="48">
        <v>460.11</v>
      </c>
    </row>
    <row r="44" spans="1:3" x14ac:dyDescent="0.25">
      <c r="A44" s="2" t="s">
        <v>416</v>
      </c>
      <c r="B44" s="49" t="s">
        <v>787</v>
      </c>
      <c r="C44" s="48">
        <v>813.72</v>
      </c>
    </row>
    <row r="45" spans="1:3" x14ac:dyDescent="0.25">
      <c r="A45" s="2" t="s">
        <v>416</v>
      </c>
      <c r="B45" s="49" t="s">
        <v>786</v>
      </c>
      <c r="C45" s="48">
        <v>386</v>
      </c>
    </row>
    <row r="46" spans="1:3" x14ac:dyDescent="0.25">
      <c r="A46" s="2" t="s">
        <v>416</v>
      </c>
      <c r="B46" s="49" t="s">
        <v>785</v>
      </c>
      <c r="C46" s="48">
        <v>229.5</v>
      </c>
    </row>
    <row r="47" spans="1:3" x14ac:dyDescent="0.25">
      <c r="A47" s="2" t="s">
        <v>416</v>
      </c>
      <c r="B47" s="49" t="s">
        <v>784</v>
      </c>
      <c r="C47" s="48">
        <v>122.54</v>
      </c>
    </row>
    <row r="48" spans="1:3" x14ac:dyDescent="0.25">
      <c r="A48" s="2" t="s">
        <v>416</v>
      </c>
      <c r="B48" s="49" t="s">
        <v>783</v>
      </c>
      <c r="C48" s="48">
        <v>190</v>
      </c>
    </row>
    <row r="49" spans="1:3" x14ac:dyDescent="0.25">
      <c r="A49" s="2" t="s">
        <v>416</v>
      </c>
      <c r="B49" s="49" t="s">
        <v>782</v>
      </c>
      <c r="C49" s="48">
        <v>698.55</v>
      </c>
    </row>
    <row r="50" spans="1:3" x14ac:dyDescent="0.25">
      <c r="A50" s="2" t="s">
        <v>416</v>
      </c>
      <c r="B50" s="52" t="s">
        <v>781</v>
      </c>
      <c r="C50" s="48">
        <v>53.2</v>
      </c>
    </row>
    <row r="51" spans="1:3" x14ac:dyDescent="0.25">
      <c r="A51" s="2" t="s">
        <v>416</v>
      </c>
      <c r="B51" s="49" t="s">
        <v>780</v>
      </c>
      <c r="C51" s="48">
        <v>879.57</v>
      </c>
    </row>
    <row r="52" spans="1:3" x14ac:dyDescent="0.25">
      <c r="A52" s="2" t="s">
        <v>416</v>
      </c>
      <c r="B52" s="49" t="s">
        <v>779</v>
      </c>
      <c r="C52" s="48">
        <v>78.44</v>
      </c>
    </row>
    <row r="53" spans="1:3" x14ac:dyDescent="0.25">
      <c r="A53" s="2" t="s">
        <v>416</v>
      </c>
      <c r="B53" s="51" t="s">
        <v>778</v>
      </c>
      <c r="C53" s="48">
        <v>120</v>
      </c>
    </row>
    <row r="54" spans="1:3" x14ac:dyDescent="0.25">
      <c r="A54" s="2" t="s">
        <v>416</v>
      </c>
      <c r="B54" s="49" t="s">
        <v>777</v>
      </c>
      <c r="C54" s="48">
        <v>57.9</v>
      </c>
    </row>
    <row r="55" spans="1:3" x14ac:dyDescent="0.25">
      <c r="A55" s="2" t="s">
        <v>416</v>
      </c>
      <c r="B55" s="52" t="s">
        <v>776</v>
      </c>
      <c r="C55" s="48">
        <v>293.63</v>
      </c>
    </row>
    <row r="56" spans="1:3" x14ac:dyDescent="0.25">
      <c r="A56" s="2" t="s">
        <v>416</v>
      </c>
      <c r="B56" s="49" t="s">
        <v>775</v>
      </c>
      <c r="C56" s="48">
        <v>602.35</v>
      </c>
    </row>
    <row r="57" spans="1:3" x14ac:dyDescent="0.25">
      <c r="A57" s="2" t="s">
        <v>416</v>
      </c>
      <c r="B57" s="49" t="s">
        <v>774</v>
      </c>
      <c r="C57" s="48">
        <v>400</v>
      </c>
    </row>
    <row r="58" spans="1:3" x14ac:dyDescent="0.25">
      <c r="A58" s="2" t="s">
        <v>416</v>
      </c>
      <c r="B58" s="49" t="s">
        <v>773</v>
      </c>
      <c r="C58" s="48">
        <v>1540</v>
      </c>
    </row>
    <row r="59" spans="1:3" x14ac:dyDescent="0.25">
      <c r="A59" s="2" t="s">
        <v>416</v>
      </c>
      <c r="B59" s="53" t="s">
        <v>772</v>
      </c>
      <c r="C59" s="48">
        <v>3191.05</v>
      </c>
    </row>
    <row r="60" spans="1:3" x14ac:dyDescent="0.25">
      <c r="A60" s="2" t="s">
        <v>416</v>
      </c>
      <c r="B60" s="49" t="s">
        <v>771</v>
      </c>
      <c r="C60" s="48">
        <v>930</v>
      </c>
    </row>
    <row r="61" spans="1:3" x14ac:dyDescent="0.25">
      <c r="A61" s="2" t="s">
        <v>416</v>
      </c>
      <c r="B61" s="53" t="s">
        <v>770</v>
      </c>
      <c r="C61" s="48">
        <v>1991.9</v>
      </c>
    </row>
    <row r="62" spans="1:3" x14ac:dyDescent="0.25">
      <c r="A62" s="2" t="s">
        <v>416</v>
      </c>
      <c r="B62" s="53" t="s">
        <v>769</v>
      </c>
      <c r="C62" s="48">
        <v>1947.24</v>
      </c>
    </row>
    <row r="63" spans="1:3" x14ac:dyDescent="0.25">
      <c r="A63" s="2" t="s">
        <v>416</v>
      </c>
      <c r="B63" s="49" t="s">
        <v>768</v>
      </c>
      <c r="C63" s="48">
        <v>64</v>
      </c>
    </row>
    <row r="64" spans="1:3" x14ac:dyDescent="0.25">
      <c r="A64" s="2" t="s">
        <v>416</v>
      </c>
      <c r="B64" s="49" t="s">
        <v>767</v>
      </c>
      <c r="C64" s="48">
        <v>1619.67</v>
      </c>
    </row>
    <row r="65" spans="1:3" x14ac:dyDescent="0.25">
      <c r="A65" s="2" t="s">
        <v>416</v>
      </c>
      <c r="B65" s="52" t="s">
        <v>766</v>
      </c>
      <c r="C65" s="48">
        <v>11043.39</v>
      </c>
    </row>
    <row r="66" spans="1:3" x14ac:dyDescent="0.25">
      <c r="A66" s="2" t="s">
        <v>416</v>
      </c>
      <c r="B66" s="49" t="s">
        <v>765</v>
      </c>
      <c r="C66" s="48">
        <v>1345</v>
      </c>
    </row>
    <row r="67" spans="1:3" x14ac:dyDescent="0.25">
      <c r="A67" s="2" t="s">
        <v>416</v>
      </c>
      <c r="B67" s="49" t="s">
        <v>764</v>
      </c>
      <c r="C67" s="48">
        <v>186.07</v>
      </c>
    </row>
    <row r="68" spans="1:3" x14ac:dyDescent="0.25">
      <c r="A68" s="2" t="s">
        <v>416</v>
      </c>
      <c r="B68" s="49" t="s">
        <v>763</v>
      </c>
      <c r="C68" s="48">
        <v>245.44</v>
      </c>
    </row>
    <row r="69" spans="1:3" x14ac:dyDescent="0.25">
      <c r="A69" s="2" t="s">
        <v>416</v>
      </c>
      <c r="B69" s="49" t="s">
        <v>762</v>
      </c>
      <c r="C69" s="48">
        <v>472.04</v>
      </c>
    </row>
    <row r="70" spans="1:3" x14ac:dyDescent="0.25">
      <c r="A70" s="2" t="s">
        <v>416</v>
      </c>
      <c r="B70" s="49" t="s">
        <v>761</v>
      </c>
      <c r="C70" s="48">
        <v>807.5</v>
      </c>
    </row>
    <row r="71" spans="1:3" x14ac:dyDescent="0.25">
      <c r="A71" s="2" t="s">
        <v>416</v>
      </c>
      <c r="B71" s="49" t="s">
        <v>760</v>
      </c>
      <c r="C71" s="48">
        <v>122.09</v>
      </c>
    </row>
    <row r="72" spans="1:3" x14ac:dyDescent="0.25">
      <c r="A72" s="2" t="s">
        <v>416</v>
      </c>
      <c r="B72" s="49" t="s">
        <v>759</v>
      </c>
      <c r="C72" s="48">
        <v>611.9</v>
      </c>
    </row>
    <row r="73" spans="1:3" x14ac:dyDescent="0.25">
      <c r="A73" s="2" t="s">
        <v>416</v>
      </c>
      <c r="B73" s="49" t="s">
        <v>758</v>
      </c>
      <c r="C73" s="48">
        <v>1188.5</v>
      </c>
    </row>
    <row r="74" spans="1:3" x14ac:dyDescent="0.25">
      <c r="A74" s="2" t="s">
        <v>416</v>
      </c>
      <c r="B74" s="49" t="s">
        <v>757</v>
      </c>
      <c r="C74" s="48">
        <v>231.54</v>
      </c>
    </row>
    <row r="75" spans="1:3" x14ac:dyDescent="0.25">
      <c r="A75" s="2" t="s">
        <v>416</v>
      </c>
      <c r="B75" s="51" t="s">
        <v>756</v>
      </c>
      <c r="C75" s="48">
        <v>1839.17</v>
      </c>
    </row>
    <row r="76" spans="1:3" x14ac:dyDescent="0.25">
      <c r="A76" s="2" t="s">
        <v>416</v>
      </c>
      <c r="B76" s="49" t="s">
        <v>755</v>
      </c>
      <c r="C76" s="48">
        <v>2879.25</v>
      </c>
    </row>
    <row r="77" spans="1:3" x14ac:dyDescent="0.25">
      <c r="A77" s="2" t="s">
        <v>416</v>
      </c>
      <c r="B77" s="49" t="s">
        <v>754</v>
      </c>
      <c r="C77" s="48">
        <v>28.92</v>
      </c>
    </row>
    <row r="78" spans="1:3" x14ac:dyDescent="0.25">
      <c r="A78" s="2" t="s">
        <v>416</v>
      </c>
      <c r="B78" s="49" t="s">
        <v>753</v>
      </c>
      <c r="C78" s="48">
        <v>7379.72</v>
      </c>
    </row>
    <row r="79" spans="1:3" x14ac:dyDescent="0.25">
      <c r="A79" s="2" t="s">
        <v>416</v>
      </c>
      <c r="B79" s="49" t="s">
        <v>752</v>
      </c>
      <c r="C79" s="48">
        <v>662.55</v>
      </c>
    </row>
    <row r="80" spans="1:3" x14ac:dyDescent="0.25">
      <c r="A80" s="2" t="s">
        <v>416</v>
      </c>
      <c r="B80" s="49" t="s">
        <v>751</v>
      </c>
      <c r="C80" s="48">
        <v>182.3</v>
      </c>
    </row>
    <row r="81" spans="1:3" x14ac:dyDescent="0.25">
      <c r="A81" s="2" t="s">
        <v>416</v>
      </c>
      <c r="B81" s="49" t="s">
        <v>750</v>
      </c>
      <c r="C81" s="48">
        <v>3900</v>
      </c>
    </row>
    <row r="82" spans="1:3" x14ac:dyDescent="0.25">
      <c r="A82" s="2" t="s">
        <v>416</v>
      </c>
      <c r="B82" s="49" t="s">
        <v>749</v>
      </c>
      <c r="C82" s="48">
        <v>3516.83</v>
      </c>
    </row>
    <row r="83" spans="1:3" x14ac:dyDescent="0.25">
      <c r="A83" s="2" t="s">
        <v>416</v>
      </c>
      <c r="B83" s="49" t="s">
        <v>748</v>
      </c>
      <c r="C83" s="48">
        <v>80</v>
      </c>
    </row>
    <row r="84" spans="1:3" x14ac:dyDescent="0.25">
      <c r="A84" s="2" t="s">
        <v>416</v>
      </c>
      <c r="B84" s="49" t="s">
        <v>747</v>
      </c>
      <c r="C84" s="48">
        <v>207.27</v>
      </c>
    </row>
    <row r="85" spans="1:3" x14ac:dyDescent="0.25">
      <c r="A85" s="2" t="s">
        <v>416</v>
      </c>
      <c r="B85" s="49" t="s">
        <v>746</v>
      </c>
      <c r="C85" s="48">
        <v>200</v>
      </c>
    </row>
    <row r="86" spans="1:3" x14ac:dyDescent="0.25">
      <c r="A86" s="2" t="s">
        <v>416</v>
      </c>
      <c r="B86" s="49" t="s">
        <v>745</v>
      </c>
      <c r="C86" s="48">
        <v>61</v>
      </c>
    </row>
    <row r="87" spans="1:3" x14ac:dyDescent="0.25">
      <c r="A87" s="2" t="s">
        <v>416</v>
      </c>
      <c r="B87" s="49" t="s">
        <v>744</v>
      </c>
      <c r="C87" s="48">
        <v>193.26</v>
      </c>
    </row>
    <row r="88" spans="1:3" x14ac:dyDescent="0.25">
      <c r="A88" s="2" t="s">
        <v>416</v>
      </c>
      <c r="B88" s="49" t="s">
        <v>743</v>
      </c>
      <c r="C88" s="48">
        <v>495.85</v>
      </c>
    </row>
    <row r="89" spans="1:3" x14ac:dyDescent="0.25">
      <c r="A89" s="2" t="s">
        <v>416</v>
      </c>
      <c r="B89" s="49" t="s">
        <v>742</v>
      </c>
      <c r="C89" s="48">
        <v>199</v>
      </c>
    </row>
    <row r="90" spans="1:3" x14ac:dyDescent="0.25">
      <c r="A90" s="2" t="s">
        <v>416</v>
      </c>
      <c r="B90" s="51" t="s">
        <v>741</v>
      </c>
      <c r="C90" s="48">
        <v>17919.86</v>
      </c>
    </row>
    <row r="91" spans="1:3" x14ac:dyDescent="0.25">
      <c r="A91" s="2" t="s">
        <v>416</v>
      </c>
      <c r="B91" s="49" t="s">
        <v>740</v>
      </c>
      <c r="C91" s="48">
        <v>620.94000000000005</v>
      </c>
    </row>
    <row r="92" spans="1:3" x14ac:dyDescent="0.25">
      <c r="A92" s="2" t="s">
        <v>416</v>
      </c>
      <c r="B92" s="49" t="s">
        <v>739</v>
      </c>
      <c r="C92" s="48">
        <v>776</v>
      </c>
    </row>
    <row r="93" spans="1:3" x14ac:dyDescent="0.25">
      <c r="A93" s="2" t="s">
        <v>416</v>
      </c>
      <c r="B93" s="52" t="s">
        <v>738</v>
      </c>
      <c r="C93" s="48">
        <v>699.71</v>
      </c>
    </row>
    <row r="94" spans="1:3" x14ac:dyDescent="0.25">
      <c r="A94" s="2" t="s">
        <v>416</v>
      </c>
      <c r="B94" s="49" t="s">
        <v>737</v>
      </c>
      <c r="C94" s="48">
        <v>405.06</v>
      </c>
    </row>
    <row r="95" spans="1:3" x14ac:dyDescent="0.25">
      <c r="A95" s="2" t="s">
        <v>416</v>
      </c>
      <c r="B95" s="49" t="s">
        <v>736</v>
      </c>
      <c r="C95" s="48">
        <v>411.5</v>
      </c>
    </row>
    <row r="96" spans="1:3" x14ac:dyDescent="0.25">
      <c r="A96" s="2" t="s">
        <v>416</v>
      </c>
      <c r="B96" s="49" t="s">
        <v>735</v>
      </c>
      <c r="C96" s="48">
        <v>483</v>
      </c>
    </row>
    <row r="97" spans="1:3" x14ac:dyDescent="0.25">
      <c r="A97" s="2" t="s">
        <v>416</v>
      </c>
      <c r="B97" s="49" t="s">
        <v>734</v>
      </c>
      <c r="C97" s="48">
        <v>458</v>
      </c>
    </row>
    <row r="98" spans="1:3" x14ac:dyDescent="0.25">
      <c r="A98" s="2" t="s">
        <v>416</v>
      </c>
      <c r="B98" s="49" t="s">
        <v>733</v>
      </c>
      <c r="C98" s="48">
        <v>325</v>
      </c>
    </row>
    <row r="99" spans="1:3" x14ac:dyDescent="0.25">
      <c r="A99" s="2" t="s">
        <v>416</v>
      </c>
      <c r="B99" s="49" t="s">
        <v>732</v>
      </c>
      <c r="C99" s="48">
        <v>120</v>
      </c>
    </row>
    <row r="100" spans="1:3" x14ac:dyDescent="0.25">
      <c r="A100" s="2" t="s">
        <v>416</v>
      </c>
      <c r="B100" s="52" t="s">
        <v>731</v>
      </c>
      <c r="C100" s="48">
        <v>850</v>
      </c>
    </row>
    <row r="101" spans="1:3" x14ac:dyDescent="0.25">
      <c r="A101" s="2" t="s">
        <v>416</v>
      </c>
      <c r="B101" s="49" t="s">
        <v>730</v>
      </c>
      <c r="C101" s="48">
        <v>7000</v>
      </c>
    </row>
    <row r="102" spans="1:3" x14ac:dyDescent="0.25">
      <c r="A102" s="2" t="s">
        <v>416</v>
      </c>
      <c r="B102" s="49" t="s">
        <v>729</v>
      </c>
      <c r="C102" s="48">
        <v>777.3</v>
      </c>
    </row>
    <row r="103" spans="1:3" x14ac:dyDescent="0.25">
      <c r="A103" s="2" t="s">
        <v>416</v>
      </c>
      <c r="B103" s="50" t="s">
        <v>728</v>
      </c>
      <c r="C103" s="48">
        <v>625</v>
      </c>
    </row>
    <row r="104" spans="1:3" x14ac:dyDescent="0.25">
      <c r="A104" s="2" t="s">
        <v>416</v>
      </c>
      <c r="B104" s="50" t="s">
        <v>727</v>
      </c>
      <c r="C104" s="48">
        <v>350</v>
      </c>
    </row>
    <row r="105" spans="1:3" x14ac:dyDescent="0.25">
      <c r="A105" s="2" t="s">
        <v>416</v>
      </c>
      <c r="B105" s="50" t="s">
        <v>726</v>
      </c>
      <c r="C105" s="48">
        <v>234.6</v>
      </c>
    </row>
    <row r="106" spans="1:3" x14ac:dyDescent="0.25">
      <c r="A106" s="2" t="s">
        <v>416</v>
      </c>
      <c r="B106" s="50" t="s">
        <v>725</v>
      </c>
      <c r="C106" s="48">
        <v>75</v>
      </c>
    </row>
    <row r="107" spans="1:3" x14ac:dyDescent="0.25">
      <c r="A107" s="2" t="s">
        <v>416</v>
      </c>
      <c r="B107" s="50" t="s">
        <v>724</v>
      </c>
      <c r="C107" s="48">
        <v>596.4</v>
      </c>
    </row>
    <row r="108" spans="1:3" x14ac:dyDescent="0.25">
      <c r="A108" s="2" t="s">
        <v>416</v>
      </c>
      <c r="B108" s="49" t="s">
        <v>723</v>
      </c>
      <c r="C108" s="48">
        <v>1192</v>
      </c>
    </row>
    <row r="109" spans="1:3" x14ac:dyDescent="0.25">
      <c r="A109" s="2" t="s">
        <v>416</v>
      </c>
      <c r="B109" s="51" t="s">
        <v>722</v>
      </c>
      <c r="C109" s="48">
        <v>925.86</v>
      </c>
    </row>
    <row r="110" spans="1:3" x14ac:dyDescent="0.25">
      <c r="A110" s="2" t="s">
        <v>416</v>
      </c>
      <c r="B110" s="51" t="s">
        <v>721</v>
      </c>
      <c r="C110" s="48">
        <v>8133.34</v>
      </c>
    </row>
    <row r="111" spans="1:3" x14ac:dyDescent="0.25">
      <c r="A111" s="2" t="s">
        <v>416</v>
      </c>
      <c r="B111" s="49" t="s">
        <v>720</v>
      </c>
      <c r="C111" s="48">
        <v>2082.5700000000002</v>
      </c>
    </row>
    <row r="112" spans="1:3" x14ac:dyDescent="0.25">
      <c r="A112" s="2" t="s">
        <v>416</v>
      </c>
      <c r="B112" s="49" t="s">
        <v>719</v>
      </c>
      <c r="C112" s="48">
        <v>140</v>
      </c>
    </row>
    <row r="113" spans="1:3" x14ac:dyDescent="0.25">
      <c r="A113" s="2" t="s">
        <v>416</v>
      </c>
      <c r="B113" s="50" t="s">
        <v>718</v>
      </c>
      <c r="C113" s="48">
        <v>220</v>
      </c>
    </row>
    <row r="114" spans="1:3" x14ac:dyDescent="0.25">
      <c r="A114" s="2" t="s">
        <v>416</v>
      </c>
      <c r="B114" s="49" t="s">
        <v>717</v>
      </c>
      <c r="C114" s="48">
        <v>78.37</v>
      </c>
    </row>
    <row r="115" spans="1:3" x14ac:dyDescent="0.25">
      <c r="A115" s="2" t="s">
        <v>416</v>
      </c>
      <c r="B115" s="49" t="s">
        <v>716</v>
      </c>
      <c r="C115" s="48">
        <v>549.6</v>
      </c>
    </row>
    <row r="116" spans="1:3" x14ac:dyDescent="0.25">
      <c r="A116" s="2" t="s">
        <v>416</v>
      </c>
      <c r="B116" s="49" t="s">
        <v>715</v>
      </c>
      <c r="C116" s="48">
        <v>1083</v>
      </c>
    </row>
    <row r="117" spans="1:3" x14ac:dyDescent="0.25">
      <c r="A117" s="2" t="s">
        <v>416</v>
      </c>
      <c r="B117" s="49" t="s">
        <v>714</v>
      </c>
      <c r="C117" s="48">
        <v>596.4</v>
      </c>
    </row>
  </sheetData>
  <mergeCells count="7">
    <mergeCell ref="A8:C8"/>
    <mergeCell ref="A7:C7"/>
    <mergeCell ref="A1:C1"/>
    <mergeCell ref="A2:C3"/>
    <mergeCell ref="A5:C5"/>
    <mergeCell ref="A4:C4"/>
    <mergeCell ref="A6:C6"/>
  </mergeCells>
  <dataValidations count="1">
    <dataValidation type="textLength" operator="lessThanOrEqual" allowBlank="1" showInputMessage="1" showErrorMessage="1" error="descrizione troppo lunga (max 250 car)" sqref="B10:B117">
      <formula1>250</formula1>
    </dataValidation>
  </dataValidations>
  <pageMargins left="0.70866141732283472" right="0.70866141732283472" top="0.74803149606299213" bottom="0.74803149606299213" header="0.31496062992125984" footer="0.31496062992125984"/>
  <pageSetup paperSize="9" orientation="landscape" horizontalDpi="4294967294" verticalDpi="4294967294"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85"/>
  <sheetViews>
    <sheetView workbookViewId="0">
      <selection activeCell="B91" sqref="B91"/>
    </sheetView>
  </sheetViews>
  <sheetFormatPr defaultRowHeight="15" x14ac:dyDescent="0.25"/>
  <cols>
    <col min="1" max="1" width="33.85546875" customWidth="1"/>
    <col min="2" max="2" width="45.28515625" customWidth="1"/>
    <col min="3" max="3" width="47.140625" customWidth="1"/>
    <col min="5" max="5" width="12" customWidth="1"/>
  </cols>
  <sheetData>
    <row r="1" spans="1:3" ht="30.75" customHeight="1" x14ac:dyDescent="0.25">
      <c r="A1" s="123" t="s">
        <v>0</v>
      </c>
      <c r="B1" s="124"/>
      <c r="C1" s="124"/>
    </row>
    <row r="2" spans="1:3" ht="15" customHeight="1" x14ac:dyDescent="0.25">
      <c r="A2" s="125" t="s">
        <v>3</v>
      </c>
      <c r="B2" s="126"/>
      <c r="C2" s="126"/>
    </row>
    <row r="3" spans="1:3" ht="15" customHeight="1" x14ac:dyDescent="0.25">
      <c r="A3" s="127"/>
      <c r="B3" s="128"/>
      <c r="C3" s="128"/>
    </row>
    <row r="4" spans="1:3" ht="17.25" customHeight="1" x14ac:dyDescent="0.25">
      <c r="A4" s="131" t="s">
        <v>1</v>
      </c>
      <c r="B4" s="132"/>
      <c r="C4" s="132"/>
    </row>
    <row r="5" spans="1:3" ht="25.5" customHeight="1" x14ac:dyDescent="0.25">
      <c r="A5" s="129" t="s">
        <v>4</v>
      </c>
      <c r="B5" s="130"/>
      <c r="C5" s="130"/>
    </row>
    <row r="6" spans="1:3" ht="58.5" customHeight="1" x14ac:dyDescent="0.25">
      <c r="A6" s="133" t="s">
        <v>6</v>
      </c>
      <c r="B6" s="134"/>
      <c r="C6" s="134"/>
    </row>
    <row r="7" spans="1:3" x14ac:dyDescent="0.25">
      <c r="A7" s="121" t="s">
        <v>902</v>
      </c>
      <c r="B7" s="122"/>
      <c r="C7" s="122"/>
    </row>
    <row r="8" spans="1:3" ht="36" customHeight="1" x14ac:dyDescent="0.25">
      <c r="A8" s="119" t="s">
        <v>901</v>
      </c>
      <c r="B8" s="120"/>
      <c r="C8" s="120"/>
    </row>
    <row r="9" spans="1:3" ht="15" customHeight="1" x14ac:dyDescent="0.25">
      <c r="A9" s="1" t="s">
        <v>659</v>
      </c>
      <c r="B9" s="1" t="s">
        <v>5</v>
      </c>
      <c r="C9" s="1" t="s">
        <v>2</v>
      </c>
    </row>
    <row r="10" spans="1:3" ht="30" x14ac:dyDescent="0.25">
      <c r="A10" s="58" t="s">
        <v>824</v>
      </c>
      <c r="B10" s="57" t="s">
        <v>900</v>
      </c>
      <c r="C10" s="56">
        <v>167.55</v>
      </c>
    </row>
    <row r="11" spans="1:3" ht="45" x14ac:dyDescent="0.25">
      <c r="A11" s="58" t="s">
        <v>824</v>
      </c>
      <c r="B11" s="57" t="s">
        <v>899</v>
      </c>
      <c r="C11" s="56">
        <v>177.54</v>
      </c>
    </row>
    <row r="12" spans="1:3" ht="30" x14ac:dyDescent="0.25">
      <c r="A12" s="58" t="s">
        <v>824</v>
      </c>
      <c r="B12" s="57" t="s">
        <v>898</v>
      </c>
      <c r="C12" s="56">
        <v>497.59</v>
      </c>
    </row>
    <row r="13" spans="1:3" ht="30" x14ac:dyDescent="0.25">
      <c r="A13" s="58" t="s">
        <v>824</v>
      </c>
      <c r="B13" s="57" t="s">
        <v>897</v>
      </c>
      <c r="C13" s="56">
        <v>914</v>
      </c>
    </row>
    <row r="14" spans="1:3" ht="30" x14ac:dyDescent="0.25">
      <c r="A14" s="58" t="s">
        <v>824</v>
      </c>
      <c r="B14" s="57" t="s">
        <v>896</v>
      </c>
      <c r="C14" s="56">
        <v>1157.74</v>
      </c>
    </row>
    <row r="15" spans="1:3" ht="30" x14ac:dyDescent="0.25">
      <c r="A15" s="58" t="s">
        <v>824</v>
      </c>
      <c r="B15" s="57" t="s">
        <v>895</v>
      </c>
      <c r="C15" s="56">
        <v>1671.7</v>
      </c>
    </row>
    <row r="16" spans="1:3" ht="45" x14ac:dyDescent="0.25">
      <c r="A16" s="58" t="s">
        <v>824</v>
      </c>
      <c r="B16" s="57" t="s">
        <v>894</v>
      </c>
      <c r="C16" s="56">
        <v>34450</v>
      </c>
    </row>
    <row r="17" spans="1:3" ht="45" x14ac:dyDescent="0.25">
      <c r="A17" s="58" t="s">
        <v>827</v>
      </c>
      <c r="B17" s="57" t="s">
        <v>893</v>
      </c>
      <c r="C17" s="56">
        <v>5000</v>
      </c>
    </row>
    <row r="18" spans="1:3" ht="60" x14ac:dyDescent="0.25">
      <c r="A18" s="58" t="s">
        <v>824</v>
      </c>
      <c r="B18" s="57" t="s">
        <v>892</v>
      </c>
      <c r="C18" s="56">
        <v>146.15</v>
      </c>
    </row>
    <row r="19" spans="1:3" ht="30" x14ac:dyDescent="0.25">
      <c r="A19" s="58" t="s">
        <v>824</v>
      </c>
      <c r="B19" s="57" t="s">
        <v>891</v>
      </c>
      <c r="C19" s="56">
        <v>273</v>
      </c>
    </row>
    <row r="20" spans="1:3" ht="30" x14ac:dyDescent="0.25">
      <c r="A20" s="58" t="s">
        <v>824</v>
      </c>
      <c r="B20" s="57" t="s">
        <v>890</v>
      </c>
      <c r="C20" s="56">
        <v>190</v>
      </c>
    </row>
    <row r="21" spans="1:3" ht="30" x14ac:dyDescent="0.25">
      <c r="A21" s="58" t="s">
        <v>824</v>
      </c>
      <c r="B21" s="57" t="s">
        <v>889</v>
      </c>
      <c r="C21" s="56">
        <v>219.36</v>
      </c>
    </row>
    <row r="22" spans="1:3" ht="30" x14ac:dyDescent="0.25">
      <c r="A22" s="58" t="s">
        <v>824</v>
      </c>
      <c r="B22" s="57" t="s">
        <v>888</v>
      </c>
      <c r="C22" s="56">
        <v>304.63</v>
      </c>
    </row>
    <row r="23" spans="1:3" ht="42.75" x14ac:dyDescent="0.25">
      <c r="A23" s="58" t="s">
        <v>827</v>
      </c>
      <c r="B23" s="57" t="s">
        <v>887</v>
      </c>
      <c r="C23" s="56">
        <v>158</v>
      </c>
    </row>
    <row r="24" spans="1:3" ht="30" x14ac:dyDescent="0.25">
      <c r="A24" s="58" t="s">
        <v>824</v>
      </c>
      <c r="B24" s="57" t="s">
        <v>886</v>
      </c>
      <c r="C24" s="56">
        <v>147.54</v>
      </c>
    </row>
    <row r="25" spans="1:3" ht="42.75" x14ac:dyDescent="0.25">
      <c r="A25" s="58" t="s">
        <v>827</v>
      </c>
      <c r="B25" s="57" t="s">
        <v>885</v>
      </c>
      <c r="C25" s="56">
        <v>843.6</v>
      </c>
    </row>
    <row r="26" spans="1:3" ht="42.75" x14ac:dyDescent="0.25">
      <c r="A26" s="58" t="s">
        <v>884</v>
      </c>
      <c r="B26" s="57" t="s">
        <v>883</v>
      </c>
      <c r="C26" s="56">
        <v>819.67</v>
      </c>
    </row>
    <row r="27" spans="1:3" ht="30" x14ac:dyDescent="0.25">
      <c r="A27" s="58" t="s">
        <v>824</v>
      </c>
      <c r="B27" s="57" t="s">
        <v>882</v>
      </c>
      <c r="C27" s="56">
        <v>613.11</v>
      </c>
    </row>
    <row r="28" spans="1:3" ht="45" x14ac:dyDescent="0.25">
      <c r="A28" s="58" t="s">
        <v>824</v>
      </c>
      <c r="B28" s="57" t="s">
        <v>881</v>
      </c>
      <c r="C28" s="56">
        <v>2650.67</v>
      </c>
    </row>
    <row r="29" spans="1:3" ht="28.5" x14ac:dyDescent="0.25">
      <c r="A29" s="58" t="s">
        <v>824</v>
      </c>
      <c r="B29" s="57" t="s">
        <v>880</v>
      </c>
      <c r="C29" s="56">
        <v>1639.34</v>
      </c>
    </row>
    <row r="30" spans="1:3" ht="42.75" x14ac:dyDescent="0.25">
      <c r="A30" s="58" t="s">
        <v>827</v>
      </c>
      <c r="B30" s="57" t="s">
        <v>879</v>
      </c>
      <c r="C30" s="56">
        <v>1779</v>
      </c>
    </row>
    <row r="31" spans="1:3" ht="45" x14ac:dyDescent="0.25">
      <c r="A31" s="58" t="s">
        <v>824</v>
      </c>
      <c r="B31" s="57" t="s">
        <v>878</v>
      </c>
      <c r="C31" s="56">
        <v>53.28</v>
      </c>
    </row>
    <row r="32" spans="1:3" ht="30" x14ac:dyDescent="0.25">
      <c r="A32" s="58" t="s">
        <v>824</v>
      </c>
      <c r="B32" s="57" t="s">
        <v>877</v>
      </c>
      <c r="C32" s="56">
        <v>164.13</v>
      </c>
    </row>
    <row r="33" spans="1:3" ht="30" x14ac:dyDescent="0.25">
      <c r="A33" s="58" t="s">
        <v>824</v>
      </c>
      <c r="B33" s="57" t="s">
        <v>876</v>
      </c>
      <c r="C33" s="56">
        <v>344.26</v>
      </c>
    </row>
    <row r="34" spans="1:3" ht="30" x14ac:dyDescent="0.25">
      <c r="A34" s="58" t="s">
        <v>824</v>
      </c>
      <c r="B34" s="57" t="s">
        <v>875</v>
      </c>
      <c r="C34" s="56">
        <v>350</v>
      </c>
    </row>
    <row r="35" spans="1:3" ht="30" x14ac:dyDescent="0.25">
      <c r="A35" s="58" t="s">
        <v>824</v>
      </c>
      <c r="B35" s="57" t="s">
        <v>874</v>
      </c>
      <c r="C35" s="56">
        <v>388.76</v>
      </c>
    </row>
    <row r="36" spans="1:3" ht="30" x14ac:dyDescent="0.25">
      <c r="A36" s="58" t="s">
        <v>824</v>
      </c>
      <c r="B36" s="57" t="s">
        <v>873</v>
      </c>
      <c r="C36" s="56">
        <v>390.25</v>
      </c>
    </row>
    <row r="37" spans="1:3" ht="30" x14ac:dyDescent="0.25">
      <c r="A37" s="58" t="s">
        <v>824</v>
      </c>
      <c r="B37" s="57" t="s">
        <v>872</v>
      </c>
      <c r="C37" s="56">
        <v>1336.07</v>
      </c>
    </row>
    <row r="38" spans="1:3" ht="30" x14ac:dyDescent="0.25">
      <c r="A38" s="58" t="s">
        <v>824</v>
      </c>
      <c r="B38" s="57" t="s">
        <v>871</v>
      </c>
      <c r="C38" s="56">
        <v>2044.8</v>
      </c>
    </row>
    <row r="39" spans="1:3" ht="28.5" x14ac:dyDescent="0.25">
      <c r="A39" s="58" t="s">
        <v>824</v>
      </c>
      <c r="B39" s="57" t="s">
        <v>870</v>
      </c>
      <c r="C39" s="56">
        <v>37</v>
      </c>
    </row>
    <row r="40" spans="1:3" ht="30" x14ac:dyDescent="0.25">
      <c r="A40" s="58" t="s">
        <v>824</v>
      </c>
      <c r="B40" s="57" t="s">
        <v>869</v>
      </c>
      <c r="C40" s="56">
        <v>410.64</v>
      </c>
    </row>
    <row r="41" spans="1:3" ht="45" x14ac:dyDescent="0.25">
      <c r="A41" s="58" t="s">
        <v>824</v>
      </c>
      <c r="B41" s="57" t="s">
        <v>868</v>
      </c>
      <c r="C41" s="56">
        <v>28490</v>
      </c>
    </row>
    <row r="42" spans="1:3" ht="42.75" x14ac:dyDescent="0.25">
      <c r="A42" s="58" t="s">
        <v>827</v>
      </c>
      <c r="B42" s="57" t="s">
        <v>867</v>
      </c>
      <c r="C42" s="56">
        <v>130000</v>
      </c>
    </row>
    <row r="43" spans="1:3" ht="42.75" x14ac:dyDescent="0.25">
      <c r="A43" s="58" t="s">
        <v>827</v>
      </c>
      <c r="B43" s="57" t="s">
        <v>867</v>
      </c>
      <c r="C43" s="56">
        <v>130000</v>
      </c>
    </row>
    <row r="44" spans="1:3" ht="42.75" x14ac:dyDescent="0.25">
      <c r="A44" s="58" t="s">
        <v>827</v>
      </c>
      <c r="B44" s="57" t="s">
        <v>866</v>
      </c>
      <c r="C44" s="56">
        <v>135</v>
      </c>
    </row>
    <row r="45" spans="1:3" ht="30" x14ac:dyDescent="0.25">
      <c r="A45" s="58" t="s">
        <v>824</v>
      </c>
      <c r="B45" s="57" t="s">
        <v>865</v>
      </c>
      <c r="C45" s="56">
        <v>63.31</v>
      </c>
    </row>
    <row r="46" spans="1:3" ht="30" x14ac:dyDescent="0.25">
      <c r="A46" s="58" t="s">
        <v>824</v>
      </c>
      <c r="B46" s="57" t="s">
        <v>864</v>
      </c>
      <c r="C46" s="56">
        <v>192.5</v>
      </c>
    </row>
    <row r="47" spans="1:3" ht="30" x14ac:dyDescent="0.25">
      <c r="A47" s="58" t="s">
        <v>824</v>
      </c>
      <c r="B47" s="57" t="s">
        <v>863</v>
      </c>
      <c r="C47" s="56">
        <v>815.67</v>
      </c>
    </row>
    <row r="48" spans="1:3" ht="30" x14ac:dyDescent="0.25">
      <c r="A48" s="58" t="s">
        <v>824</v>
      </c>
      <c r="B48" s="57" t="s">
        <v>862</v>
      </c>
      <c r="C48" s="56">
        <v>2445.3000000000002</v>
      </c>
    </row>
    <row r="49" spans="1:3" ht="42.75" x14ac:dyDescent="0.25">
      <c r="A49" s="58" t="s">
        <v>827</v>
      </c>
      <c r="B49" s="57" t="s">
        <v>861</v>
      </c>
      <c r="C49" s="56">
        <v>850</v>
      </c>
    </row>
    <row r="50" spans="1:3" ht="42.75" x14ac:dyDescent="0.25">
      <c r="A50" s="58" t="s">
        <v>827</v>
      </c>
      <c r="B50" s="57" t="s">
        <v>860</v>
      </c>
      <c r="C50" s="56">
        <v>6532.5</v>
      </c>
    </row>
    <row r="51" spans="1:3" ht="42.75" x14ac:dyDescent="0.25">
      <c r="A51" s="58" t="s">
        <v>827</v>
      </c>
      <c r="B51" s="57" t="s">
        <v>859</v>
      </c>
      <c r="C51" s="56">
        <v>1767</v>
      </c>
    </row>
    <row r="52" spans="1:3" ht="60" x14ac:dyDescent="0.25">
      <c r="A52" s="58" t="s">
        <v>824</v>
      </c>
      <c r="B52" s="57" t="s">
        <v>858</v>
      </c>
      <c r="C52" s="56">
        <v>970.5</v>
      </c>
    </row>
    <row r="53" spans="1:3" ht="42.75" x14ac:dyDescent="0.25">
      <c r="A53" s="58" t="s">
        <v>827</v>
      </c>
      <c r="B53" s="57" t="s">
        <v>857</v>
      </c>
      <c r="C53" s="56">
        <v>996</v>
      </c>
    </row>
    <row r="54" spans="1:3" ht="30" x14ac:dyDescent="0.25">
      <c r="A54" s="58" t="s">
        <v>824</v>
      </c>
      <c r="B54" s="57" t="s">
        <v>856</v>
      </c>
      <c r="C54" s="56">
        <v>501.11</v>
      </c>
    </row>
    <row r="55" spans="1:3" ht="30" x14ac:dyDescent="0.25">
      <c r="A55" s="58" t="s">
        <v>824</v>
      </c>
      <c r="B55" s="57" t="s">
        <v>855</v>
      </c>
      <c r="C55" s="56">
        <v>1819.43</v>
      </c>
    </row>
    <row r="56" spans="1:3" ht="60" x14ac:dyDescent="0.25">
      <c r="A56" s="58" t="s">
        <v>824</v>
      </c>
      <c r="B56" s="57" t="s">
        <v>854</v>
      </c>
      <c r="C56" s="56">
        <v>1880.45</v>
      </c>
    </row>
    <row r="57" spans="1:3" ht="30" x14ac:dyDescent="0.25">
      <c r="A57" s="58" t="s">
        <v>824</v>
      </c>
      <c r="B57" s="57" t="s">
        <v>853</v>
      </c>
      <c r="C57" s="56">
        <v>353.78</v>
      </c>
    </row>
    <row r="58" spans="1:3" ht="45" x14ac:dyDescent="0.25">
      <c r="A58" s="58" t="s">
        <v>824</v>
      </c>
      <c r="B58" s="57" t="s">
        <v>852</v>
      </c>
      <c r="C58" s="56">
        <v>34050</v>
      </c>
    </row>
    <row r="59" spans="1:3" ht="45" x14ac:dyDescent="0.25">
      <c r="A59" s="58" t="s">
        <v>824</v>
      </c>
      <c r="B59" s="57" t="s">
        <v>851</v>
      </c>
      <c r="C59" s="56">
        <v>382.86</v>
      </c>
    </row>
    <row r="60" spans="1:3" ht="45" x14ac:dyDescent="0.25">
      <c r="A60" s="58" t="s">
        <v>824</v>
      </c>
      <c r="B60" s="57" t="s">
        <v>850</v>
      </c>
      <c r="C60" s="56">
        <v>650</v>
      </c>
    </row>
    <row r="61" spans="1:3" ht="60" x14ac:dyDescent="0.25">
      <c r="A61" s="58" t="s">
        <v>824</v>
      </c>
      <c r="B61" s="57" t="s">
        <v>849</v>
      </c>
      <c r="C61" s="56">
        <v>1450</v>
      </c>
    </row>
    <row r="62" spans="1:3" ht="45" x14ac:dyDescent="0.25">
      <c r="A62" s="58" t="s">
        <v>824</v>
      </c>
      <c r="B62" s="57" t="s">
        <v>848</v>
      </c>
      <c r="C62" s="56">
        <v>645.49</v>
      </c>
    </row>
    <row r="63" spans="1:3" ht="42.75" x14ac:dyDescent="0.25">
      <c r="A63" s="58" t="s">
        <v>827</v>
      </c>
      <c r="B63" s="57" t="s">
        <v>847</v>
      </c>
      <c r="C63" s="56">
        <v>593.5</v>
      </c>
    </row>
    <row r="64" spans="1:3" ht="42.75" x14ac:dyDescent="0.25">
      <c r="A64" s="58" t="s">
        <v>827</v>
      </c>
      <c r="B64" s="57" t="s">
        <v>846</v>
      </c>
      <c r="C64" s="56">
        <v>926.4</v>
      </c>
    </row>
    <row r="65" spans="1:3" ht="30" x14ac:dyDescent="0.25">
      <c r="A65" s="58" t="s">
        <v>824</v>
      </c>
      <c r="B65" s="57" t="s">
        <v>845</v>
      </c>
      <c r="C65" s="56">
        <v>1980</v>
      </c>
    </row>
    <row r="66" spans="1:3" ht="42.75" x14ac:dyDescent="0.25">
      <c r="A66" s="58" t="s">
        <v>827</v>
      </c>
      <c r="B66" s="57" t="s">
        <v>844</v>
      </c>
      <c r="C66" s="56">
        <v>2070</v>
      </c>
    </row>
    <row r="67" spans="1:3" ht="75" x14ac:dyDescent="0.25">
      <c r="A67" s="58" t="s">
        <v>827</v>
      </c>
      <c r="B67" s="57" t="s">
        <v>843</v>
      </c>
      <c r="C67" s="56">
        <v>5901.64</v>
      </c>
    </row>
    <row r="68" spans="1:3" ht="30" x14ac:dyDescent="0.25">
      <c r="A68" s="58" t="s">
        <v>824</v>
      </c>
      <c r="B68" s="57" t="s">
        <v>842</v>
      </c>
      <c r="C68" s="56">
        <v>500</v>
      </c>
    </row>
    <row r="69" spans="1:3" ht="30" x14ac:dyDescent="0.25">
      <c r="A69" s="58" t="s">
        <v>824</v>
      </c>
      <c r="B69" s="57" t="s">
        <v>841</v>
      </c>
      <c r="C69" s="56">
        <v>663.93</v>
      </c>
    </row>
    <row r="70" spans="1:3" ht="30" x14ac:dyDescent="0.25">
      <c r="A70" s="58" t="s">
        <v>824</v>
      </c>
      <c r="B70" s="57" t="s">
        <v>840</v>
      </c>
      <c r="C70" s="56">
        <v>768.6</v>
      </c>
    </row>
    <row r="71" spans="1:3" ht="45" x14ac:dyDescent="0.25">
      <c r="A71" s="58" t="s">
        <v>827</v>
      </c>
      <c r="B71" s="57" t="s">
        <v>839</v>
      </c>
      <c r="C71" s="56">
        <v>1208.3399999999999</v>
      </c>
    </row>
    <row r="72" spans="1:3" ht="30" x14ac:dyDescent="0.25">
      <c r="A72" s="58" t="s">
        <v>824</v>
      </c>
      <c r="B72" s="57" t="s">
        <v>838</v>
      </c>
      <c r="C72" s="56">
        <v>403.2</v>
      </c>
    </row>
    <row r="73" spans="1:3" ht="45" x14ac:dyDescent="0.25">
      <c r="A73" s="58" t="s">
        <v>827</v>
      </c>
      <c r="B73" s="57" t="s">
        <v>837</v>
      </c>
      <c r="C73" s="56">
        <v>4000</v>
      </c>
    </row>
    <row r="74" spans="1:3" ht="30" x14ac:dyDescent="0.25">
      <c r="A74" s="58" t="s">
        <v>824</v>
      </c>
      <c r="B74" s="57" t="s">
        <v>836</v>
      </c>
      <c r="C74" s="56">
        <v>952.98</v>
      </c>
    </row>
    <row r="75" spans="1:3" ht="30" x14ac:dyDescent="0.25">
      <c r="A75" s="58" t="s">
        <v>824</v>
      </c>
      <c r="B75" s="57" t="s">
        <v>835</v>
      </c>
      <c r="C75" s="56">
        <v>340.06</v>
      </c>
    </row>
    <row r="76" spans="1:3" ht="30" x14ac:dyDescent="0.25">
      <c r="A76" s="58" t="s">
        <v>824</v>
      </c>
      <c r="B76" s="57" t="s">
        <v>834</v>
      </c>
      <c r="C76" s="56">
        <v>353.7</v>
      </c>
    </row>
    <row r="77" spans="1:3" ht="30" x14ac:dyDescent="0.25">
      <c r="A77" s="58" t="s">
        <v>824</v>
      </c>
      <c r="B77" s="57" t="s">
        <v>833</v>
      </c>
      <c r="C77" s="56">
        <v>659.1</v>
      </c>
    </row>
    <row r="78" spans="1:3" ht="30" x14ac:dyDescent="0.25">
      <c r="A78" s="58" t="s">
        <v>824</v>
      </c>
      <c r="B78" s="57" t="s">
        <v>832</v>
      </c>
      <c r="C78" s="56">
        <v>1160.2</v>
      </c>
    </row>
    <row r="79" spans="1:3" ht="42.75" x14ac:dyDescent="0.25">
      <c r="A79" s="58" t="s">
        <v>827</v>
      </c>
      <c r="B79" s="57" t="s">
        <v>831</v>
      </c>
      <c r="C79" s="56">
        <v>7377.05</v>
      </c>
    </row>
    <row r="80" spans="1:3" ht="30" x14ac:dyDescent="0.25">
      <c r="A80" s="58" t="s">
        <v>824</v>
      </c>
      <c r="B80" s="57" t="s">
        <v>830</v>
      </c>
      <c r="C80" s="56">
        <v>404.5</v>
      </c>
    </row>
    <row r="81" spans="1:3" ht="30" x14ac:dyDescent="0.25">
      <c r="A81" s="58" t="s">
        <v>824</v>
      </c>
      <c r="B81" s="57" t="s">
        <v>829</v>
      </c>
      <c r="C81" s="56">
        <v>477.87</v>
      </c>
    </row>
    <row r="82" spans="1:3" ht="42.75" x14ac:dyDescent="0.25">
      <c r="A82" s="58" t="s">
        <v>827</v>
      </c>
      <c r="B82" s="57" t="s">
        <v>828</v>
      </c>
      <c r="C82" s="56">
        <v>450.75</v>
      </c>
    </row>
    <row r="83" spans="1:3" ht="42.75" x14ac:dyDescent="0.25">
      <c r="A83" s="58" t="s">
        <v>827</v>
      </c>
      <c r="B83" s="57" t="s">
        <v>826</v>
      </c>
      <c r="C83" s="56">
        <v>1528.47</v>
      </c>
    </row>
    <row r="84" spans="1:3" ht="30" x14ac:dyDescent="0.25">
      <c r="A84" s="58" t="s">
        <v>824</v>
      </c>
      <c r="B84" s="57" t="s">
        <v>825</v>
      </c>
      <c r="C84" s="56">
        <v>410.66</v>
      </c>
    </row>
    <row r="85" spans="1:3" ht="60" x14ac:dyDescent="0.25">
      <c r="A85" s="58" t="s">
        <v>824</v>
      </c>
      <c r="B85" s="57" t="s">
        <v>823</v>
      </c>
      <c r="C85" s="56">
        <v>835</v>
      </c>
    </row>
  </sheetData>
  <mergeCells count="7">
    <mergeCell ref="A8:C8"/>
    <mergeCell ref="A7:C7"/>
    <mergeCell ref="A1:C1"/>
    <mergeCell ref="A2:C3"/>
    <mergeCell ref="A5:C5"/>
    <mergeCell ref="A4:C4"/>
    <mergeCell ref="A6:C6"/>
  </mergeCells>
  <dataValidations count="1">
    <dataValidation type="list" allowBlank="1" showInputMessage="1" showErrorMessage="1" error="valore non consentito - selezionare valore da menu a tendina" sqref="A10:A85 IW10:IW85 SS10:SS85 ACO10:ACO85 AMK10:AMK85 AWG10:AWG85 BGC10:BGC85 BPY10:BPY85 BZU10:BZU85 CJQ10:CJQ85 CTM10:CTM85 DDI10:DDI85 DNE10:DNE85 DXA10:DXA85 EGW10:EGW85 EQS10:EQS85 FAO10:FAO85 FKK10:FKK85 FUG10:FUG85 GEC10:GEC85 GNY10:GNY85 GXU10:GXU85 HHQ10:HHQ85 HRM10:HRM85 IBI10:IBI85 ILE10:ILE85 IVA10:IVA85 JEW10:JEW85 JOS10:JOS85 JYO10:JYO85 KIK10:KIK85 KSG10:KSG85 LCC10:LCC85 LLY10:LLY85 LVU10:LVU85 MFQ10:MFQ85 MPM10:MPM85 MZI10:MZI85 NJE10:NJE85 NTA10:NTA85 OCW10:OCW85 OMS10:OMS85 OWO10:OWO85 PGK10:PGK85 PQG10:PQG85 QAC10:QAC85 QJY10:QJY85 QTU10:QTU85 RDQ10:RDQ85 RNM10:RNM85 RXI10:RXI85 SHE10:SHE85 SRA10:SRA85 TAW10:TAW85 TKS10:TKS85 TUO10:TUO85 UEK10:UEK85 UOG10:UOG85 UYC10:UYC85 VHY10:VHY85 VRU10:VRU85 WBQ10:WBQ85 WLM10:WLM85 WVI10:WVI85 A65546:A65621 IW65546:IW65621 SS65546:SS65621 ACO65546:ACO65621 AMK65546:AMK65621 AWG65546:AWG65621 BGC65546:BGC65621 BPY65546:BPY65621 BZU65546:BZU65621 CJQ65546:CJQ65621 CTM65546:CTM65621 DDI65546:DDI65621 DNE65546:DNE65621 DXA65546:DXA65621 EGW65546:EGW65621 EQS65546:EQS65621 FAO65546:FAO65621 FKK65546:FKK65621 FUG65546:FUG65621 GEC65546:GEC65621 GNY65546:GNY65621 GXU65546:GXU65621 HHQ65546:HHQ65621 HRM65546:HRM65621 IBI65546:IBI65621 ILE65546:ILE65621 IVA65546:IVA65621 JEW65546:JEW65621 JOS65546:JOS65621 JYO65546:JYO65621 KIK65546:KIK65621 KSG65546:KSG65621 LCC65546:LCC65621 LLY65546:LLY65621 LVU65546:LVU65621 MFQ65546:MFQ65621 MPM65546:MPM65621 MZI65546:MZI65621 NJE65546:NJE65621 NTA65546:NTA65621 OCW65546:OCW65621 OMS65546:OMS65621 OWO65546:OWO65621 PGK65546:PGK65621 PQG65546:PQG65621 QAC65546:QAC65621 QJY65546:QJY65621 QTU65546:QTU65621 RDQ65546:RDQ65621 RNM65546:RNM65621 RXI65546:RXI65621 SHE65546:SHE65621 SRA65546:SRA65621 TAW65546:TAW65621 TKS65546:TKS65621 TUO65546:TUO65621 UEK65546:UEK65621 UOG65546:UOG65621 UYC65546:UYC65621 VHY65546:VHY65621 VRU65546:VRU65621 WBQ65546:WBQ65621 WLM65546:WLM65621 WVI65546:WVI65621 A131082:A131157 IW131082:IW131157 SS131082:SS131157 ACO131082:ACO131157 AMK131082:AMK131157 AWG131082:AWG131157 BGC131082:BGC131157 BPY131082:BPY131157 BZU131082:BZU131157 CJQ131082:CJQ131157 CTM131082:CTM131157 DDI131082:DDI131157 DNE131082:DNE131157 DXA131082:DXA131157 EGW131082:EGW131157 EQS131082:EQS131157 FAO131082:FAO131157 FKK131082:FKK131157 FUG131082:FUG131157 GEC131082:GEC131157 GNY131082:GNY131157 GXU131082:GXU131157 HHQ131082:HHQ131157 HRM131082:HRM131157 IBI131082:IBI131157 ILE131082:ILE131157 IVA131082:IVA131157 JEW131082:JEW131157 JOS131082:JOS131157 JYO131082:JYO131157 KIK131082:KIK131157 KSG131082:KSG131157 LCC131082:LCC131157 LLY131082:LLY131157 LVU131082:LVU131157 MFQ131082:MFQ131157 MPM131082:MPM131157 MZI131082:MZI131157 NJE131082:NJE131157 NTA131082:NTA131157 OCW131082:OCW131157 OMS131082:OMS131157 OWO131082:OWO131157 PGK131082:PGK131157 PQG131082:PQG131157 QAC131082:QAC131157 QJY131082:QJY131157 QTU131082:QTU131157 RDQ131082:RDQ131157 RNM131082:RNM131157 RXI131082:RXI131157 SHE131082:SHE131157 SRA131082:SRA131157 TAW131082:TAW131157 TKS131082:TKS131157 TUO131082:TUO131157 UEK131082:UEK131157 UOG131082:UOG131157 UYC131082:UYC131157 VHY131082:VHY131157 VRU131082:VRU131157 WBQ131082:WBQ131157 WLM131082:WLM131157 WVI131082:WVI131157 A196618:A196693 IW196618:IW196693 SS196618:SS196693 ACO196618:ACO196693 AMK196618:AMK196693 AWG196618:AWG196693 BGC196618:BGC196693 BPY196618:BPY196693 BZU196618:BZU196693 CJQ196618:CJQ196693 CTM196618:CTM196693 DDI196618:DDI196693 DNE196618:DNE196693 DXA196618:DXA196693 EGW196618:EGW196693 EQS196618:EQS196693 FAO196618:FAO196693 FKK196618:FKK196693 FUG196618:FUG196693 GEC196618:GEC196693 GNY196618:GNY196693 GXU196618:GXU196693 HHQ196618:HHQ196693 HRM196618:HRM196693 IBI196618:IBI196693 ILE196618:ILE196693 IVA196618:IVA196693 JEW196618:JEW196693 JOS196618:JOS196693 JYO196618:JYO196693 KIK196618:KIK196693 KSG196618:KSG196693 LCC196618:LCC196693 LLY196618:LLY196693 LVU196618:LVU196693 MFQ196618:MFQ196693 MPM196618:MPM196693 MZI196618:MZI196693 NJE196618:NJE196693 NTA196618:NTA196693 OCW196618:OCW196693 OMS196618:OMS196693 OWO196618:OWO196693 PGK196618:PGK196693 PQG196618:PQG196693 QAC196618:QAC196693 QJY196618:QJY196693 QTU196618:QTU196693 RDQ196618:RDQ196693 RNM196618:RNM196693 RXI196618:RXI196693 SHE196618:SHE196693 SRA196618:SRA196693 TAW196618:TAW196693 TKS196618:TKS196693 TUO196618:TUO196693 UEK196618:UEK196693 UOG196618:UOG196693 UYC196618:UYC196693 VHY196618:VHY196693 VRU196618:VRU196693 WBQ196618:WBQ196693 WLM196618:WLM196693 WVI196618:WVI196693 A262154:A262229 IW262154:IW262229 SS262154:SS262229 ACO262154:ACO262229 AMK262154:AMK262229 AWG262154:AWG262229 BGC262154:BGC262229 BPY262154:BPY262229 BZU262154:BZU262229 CJQ262154:CJQ262229 CTM262154:CTM262229 DDI262154:DDI262229 DNE262154:DNE262229 DXA262154:DXA262229 EGW262154:EGW262229 EQS262154:EQS262229 FAO262154:FAO262229 FKK262154:FKK262229 FUG262154:FUG262229 GEC262154:GEC262229 GNY262154:GNY262229 GXU262154:GXU262229 HHQ262154:HHQ262229 HRM262154:HRM262229 IBI262154:IBI262229 ILE262154:ILE262229 IVA262154:IVA262229 JEW262154:JEW262229 JOS262154:JOS262229 JYO262154:JYO262229 KIK262154:KIK262229 KSG262154:KSG262229 LCC262154:LCC262229 LLY262154:LLY262229 LVU262154:LVU262229 MFQ262154:MFQ262229 MPM262154:MPM262229 MZI262154:MZI262229 NJE262154:NJE262229 NTA262154:NTA262229 OCW262154:OCW262229 OMS262154:OMS262229 OWO262154:OWO262229 PGK262154:PGK262229 PQG262154:PQG262229 QAC262154:QAC262229 QJY262154:QJY262229 QTU262154:QTU262229 RDQ262154:RDQ262229 RNM262154:RNM262229 RXI262154:RXI262229 SHE262154:SHE262229 SRA262154:SRA262229 TAW262154:TAW262229 TKS262154:TKS262229 TUO262154:TUO262229 UEK262154:UEK262229 UOG262154:UOG262229 UYC262154:UYC262229 VHY262154:VHY262229 VRU262154:VRU262229 WBQ262154:WBQ262229 WLM262154:WLM262229 WVI262154:WVI262229 A327690:A327765 IW327690:IW327765 SS327690:SS327765 ACO327690:ACO327765 AMK327690:AMK327765 AWG327690:AWG327765 BGC327690:BGC327765 BPY327690:BPY327765 BZU327690:BZU327765 CJQ327690:CJQ327765 CTM327690:CTM327765 DDI327690:DDI327765 DNE327690:DNE327765 DXA327690:DXA327765 EGW327690:EGW327765 EQS327690:EQS327765 FAO327690:FAO327765 FKK327690:FKK327765 FUG327690:FUG327765 GEC327690:GEC327765 GNY327690:GNY327765 GXU327690:GXU327765 HHQ327690:HHQ327765 HRM327690:HRM327765 IBI327690:IBI327765 ILE327690:ILE327765 IVA327690:IVA327765 JEW327690:JEW327765 JOS327690:JOS327765 JYO327690:JYO327765 KIK327690:KIK327765 KSG327690:KSG327765 LCC327690:LCC327765 LLY327690:LLY327765 LVU327690:LVU327765 MFQ327690:MFQ327765 MPM327690:MPM327765 MZI327690:MZI327765 NJE327690:NJE327765 NTA327690:NTA327765 OCW327690:OCW327765 OMS327690:OMS327765 OWO327690:OWO327765 PGK327690:PGK327765 PQG327690:PQG327765 QAC327690:QAC327765 QJY327690:QJY327765 QTU327690:QTU327765 RDQ327690:RDQ327765 RNM327690:RNM327765 RXI327690:RXI327765 SHE327690:SHE327765 SRA327690:SRA327765 TAW327690:TAW327765 TKS327690:TKS327765 TUO327690:TUO327765 UEK327690:UEK327765 UOG327690:UOG327765 UYC327690:UYC327765 VHY327690:VHY327765 VRU327690:VRU327765 WBQ327690:WBQ327765 WLM327690:WLM327765 WVI327690:WVI327765 A393226:A393301 IW393226:IW393301 SS393226:SS393301 ACO393226:ACO393301 AMK393226:AMK393301 AWG393226:AWG393301 BGC393226:BGC393301 BPY393226:BPY393301 BZU393226:BZU393301 CJQ393226:CJQ393301 CTM393226:CTM393301 DDI393226:DDI393301 DNE393226:DNE393301 DXA393226:DXA393301 EGW393226:EGW393301 EQS393226:EQS393301 FAO393226:FAO393301 FKK393226:FKK393301 FUG393226:FUG393301 GEC393226:GEC393301 GNY393226:GNY393301 GXU393226:GXU393301 HHQ393226:HHQ393301 HRM393226:HRM393301 IBI393226:IBI393301 ILE393226:ILE393301 IVA393226:IVA393301 JEW393226:JEW393301 JOS393226:JOS393301 JYO393226:JYO393301 KIK393226:KIK393301 KSG393226:KSG393301 LCC393226:LCC393301 LLY393226:LLY393301 LVU393226:LVU393301 MFQ393226:MFQ393301 MPM393226:MPM393301 MZI393226:MZI393301 NJE393226:NJE393301 NTA393226:NTA393301 OCW393226:OCW393301 OMS393226:OMS393301 OWO393226:OWO393301 PGK393226:PGK393301 PQG393226:PQG393301 QAC393226:QAC393301 QJY393226:QJY393301 QTU393226:QTU393301 RDQ393226:RDQ393301 RNM393226:RNM393301 RXI393226:RXI393301 SHE393226:SHE393301 SRA393226:SRA393301 TAW393226:TAW393301 TKS393226:TKS393301 TUO393226:TUO393301 UEK393226:UEK393301 UOG393226:UOG393301 UYC393226:UYC393301 VHY393226:VHY393301 VRU393226:VRU393301 WBQ393226:WBQ393301 WLM393226:WLM393301 WVI393226:WVI393301 A458762:A458837 IW458762:IW458837 SS458762:SS458837 ACO458762:ACO458837 AMK458762:AMK458837 AWG458762:AWG458837 BGC458762:BGC458837 BPY458762:BPY458837 BZU458762:BZU458837 CJQ458762:CJQ458837 CTM458762:CTM458837 DDI458762:DDI458837 DNE458762:DNE458837 DXA458762:DXA458837 EGW458762:EGW458837 EQS458762:EQS458837 FAO458762:FAO458837 FKK458762:FKK458837 FUG458762:FUG458837 GEC458762:GEC458837 GNY458762:GNY458837 GXU458762:GXU458837 HHQ458762:HHQ458837 HRM458762:HRM458837 IBI458762:IBI458837 ILE458762:ILE458837 IVA458762:IVA458837 JEW458762:JEW458837 JOS458762:JOS458837 JYO458762:JYO458837 KIK458762:KIK458837 KSG458762:KSG458837 LCC458762:LCC458837 LLY458762:LLY458837 LVU458762:LVU458837 MFQ458762:MFQ458837 MPM458762:MPM458837 MZI458762:MZI458837 NJE458762:NJE458837 NTA458762:NTA458837 OCW458762:OCW458837 OMS458762:OMS458837 OWO458762:OWO458837 PGK458762:PGK458837 PQG458762:PQG458837 QAC458762:QAC458837 QJY458762:QJY458837 QTU458762:QTU458837 RDQ458762:RDQ458837 RNM458762:RNM458837 RXI458762:RXI458837 SHE458762:SHE458837 SRA458762:SRA458837 TAW458762:TAW458837 TKS458762:TKS458837 TUO458762:TUO458837 UEK458762:UEK458837 UOG458762:UOG458837 UYC458762:UYC458837 VHY458762:VHY458837 VRU458762:VRU458837 WBQ458762:WBQ458837 WLM458762:WLM458837 WVI458762:WVI458837 A524298:A524373 IW524298:IW524373 SS524298:SS524373 ACO524298:ACO524373 AMK524298:AMK524373 AWG524298:AWG524373 BGC524298:BGC524373 BPY524298:BPY524373 BZU524298:BZU524373 CJQ524298:CJQ524373 CTM524298:CTM524373 DDI524298:DDI524373 DNE524298:DNE524373 DXA524298:DXA524373 EGW524298:EGW524373 EQS524298:EQS524373 FAO524298:FAO524373 FKK524298:FKK524373 FUG524298:FUG524373 GEC524298:GEC524373 GNY524298:GNY524373 GXU524298:GXU524373 HHQ524298:HHQ524373 HRM524298:HRM524373 IBI524298:IBI524373 ILE524298:ILE524373 IVA524298:IVA524373 JEW524298:JEW524373 JOS524298:JOS524373 JYO524298:JYO524373 KIK524298:KIK524373 KSG524298:KSG524373 LCC524298:LCC524373 LLY524298:LLY524373 LVU524298:LVU524373 MFQ524298:MFQ524373 MPM524298:MPM524373 MZI524298:MZI524373 NJE524298:NJE524373 NTA524298:NTA524373 OCW524298:OCW524373 OMS524298:OMS524373 OWO524298:OWO524373 PGK524298:PGK524373 PQG524298:PQG524373 QAC524298:QAC524373 QJY524298:QJY524373 QTU524298:QTU524373 RDQ524298:RDQ524373 RNM524298:RNM524373 RXI524298:RXI524373 SHE524298:SHE524373 SRA524298:SRA524373 TAW524298:TAW524373 TKS524298:TKS524373 TUO524298:TUO524373 UEK524298:UEK524373 UOG524298:UOG524373 UYC524298:UYC524373 VHY524298:VHY524373 VRU524298:VRU524373 WBQ524298:WBQ524373 WLM524298:WLM524373 WVI524298:WVI524373 A589834:A589909 IW589834:IW589909 SS589834:SS589909 ACO589834:ACO589909 AMK589834:AMK589909 AWG589834:AWG589909 BGC589834:BGC589909 BPY589834:BPY589909 BZU589834:BZU589909 CJQ589834:CJQ589909 CTM589834:CTM589909 DDI589834:DDI589909 DNE589834:DNE589909 DXA589834:DXA589909 EGW589834:EGW589909 EQS589834:EQS589909 FAO589834:FAO589909 FKK589834:FKK589909 FUG589834:FUG589909 GEC589834:GEC589909 GNY589834:GNY589909 GXU589834:GXU589909 HHQ589834:HHQ589909 HRM589834:HRM589909 IBI589834:IBI589909 ILE589834:ILE589909 IVA589834:IVA589909 JEW589834:JEW589909 JOS589834:JOS589909 JYO589834:JYO589909 KIK589834:KIK589909 KSG589834:KSG589909 LCC589834:LCC589909 LLY589834:LLY589909 LVU589834:LVU589909 MFQ589834:MFQ589909 MPM589834:MPM589909 MZI589834:MZI589909 NJE589834:NJE589909 NTA589834:NTA589909 OCW589834:OCW589909 OMS589834:OMS589909 OWO589834:OWO589909 PGK589834:PGK589909 PQG589834:PQG589909 QAC589834:QAC589909 QJY589834:QJY589909 QTU589834:QTU589909 RDQ589834:RDQ589909 RNM589834:RNM589909 RXI589834:RXI589909 SHE589834:SHE589909 SRA589834:SRA589909 TAW589834:TAW589909 TKS589834:TKS589909 TUO589834:TUO589909 UEK589834:UEK589909 UOG589834:UOG589909 UYC589834:UYC589909 VHY589834:VHY589909 VRU589834:VRU589909 WBQ589834:WBQ589909 WLM589834:WLM589909 WVI589834:WVI589909 A655370:A655445 IW655370:IW655445 SS655370:SS655445 ACO655370:ACO655445 AMK655370:AMK655445 AWG655370:AWG655445 BGC655370:BGC655445 BPY655370:BPY655445 BZU655370:BZU655445 CJQ655370:CJQ655445 CTM655370:CTM655445 DDI655370:DDI655445 DNE655370:DNE655445 DXA655370:DXA655445 EGW655370:EGW655445 EQS655370:EQS655445 FAO655370:FAO655445 FKK655370:FKK655445 FUG655370:FUG655445 GEC655370:GEC655445 GNY655370:GNY655445 GXU655370:GXU655445 HHQ655370:HHQ655445 HRM655370:HRM655445 IBI655370:IBI655445 ILE655370:ILE655445 IVA655370:IVA655445 JEW655370:JEW655445 JOS655370:JOS655445 JYO655370:JYO655445 KIK655370:KIK655445 KSG655370:KSG655445 LCC655370:LCC655445 LLY655370:LLY655445 LVU655370:LVU655445 MFQ655370:MFQ655445 MPM655370:MPM655445 MZI655370:MZI655445 NJE655370:NJE655445 NTA655370:NTA655445 OCW655370:OCW655445 OMS655370:OMS655445 OWO655370:OWO655445 PGK655370:PGK655445 PQG655370:PQG655445 QAC655370:QAC655445 QJY655370:QJY655445 QTU655370:QTU655445 RDQ655370:RDQ655445 RNM655370:RNM655445 RXI655370:RXI655445 SHE655370:SHE655445 SRA655370:SRA655445 TAW655370:TAW655445 TKS655370:TKS655445 TUO655370:TUO655445 UEK655370:UEK655445 UOG655370:UOG655445 UYC655370:UYC655445 VHY655370:VHY655445 VRU655370:VRU655445 WBQ655370:WBQ655445 WLM655370:WLM655445 WVI655370:WVI655445 A720906:A720981 IW720906:IW720981 SS720906:SS720981 ACO720906:ACO720981 AMK720906:AMK720981 AWG720906:AWG720981 BGC720906:BGC720981 BPY720906:BPY720981 BZU720906:BZU720981 CJQ720906:CJQ720981 CTM720906:CTM720981 DDI720906:DDI720981 DNE720906:DNE720981 DXA720906:DXA720981 EGW720906:EGW720981 EQS720906:EQS720981 FAO720906:FAO720981 FKK720906:FKK720981 FUG720906:FUG720981 GEC720906:GEC720981 GNY720906:GNY720981 GXU720906:GXU720981 HHQ720906:HHQ720981 HRM720906:HRM720981 IBI720906:IBI720981 ILE720906:ILE720981 IVA720906:IVA720981 JEW720906:JEW720981 JOS720906:JOS720981 JYO720906:JYO720981 KIK720906:KIK720981 KSG720906:KSG720981 LCC720906:LCC720981 LLY720906:LLY720981 LVU720906:LVU720981 MFQ720906:MFQ720981 MPM720906:MPM720981 MZI720906:MZI720981 NJE720906:NJE720981 NTA720906:NTA720981 OCW720906:OCW720981 OMS720906:OMS720981 OWO720906:OWO720981 PGK720906:PGK720981 PQG720906:PQG720981 QAC720906:QAC720981 QJY720906:QJY720981 QTU720906:QTU720981 RDQ720906:RDQ720981 RNM720906:RNM720981 RXI720906:RXI720981 SHE720906:SHE720981 SRA720906:SRA720981 TAW720906:TAW720981 TKS720906:TKS720981 TUO720906:TUO720981 UEK720906:UEK720981 UOG720906:UOG720981 UYC720906:UYC720981 VHY720906:VHY720981 VRU720906:VRU720981 WBQ720906:WBQ720981 WLM720906:WLM720981 WVI720906:WVI720981 A786442:A786517 IW786442:IW786517 SS786442:SS786517 ACO786442:ACO786517 AMK786442:AMK786517 AWG786442:AWG786517 BGC786442:BGC786517 BPY786442:BPY786517 BZU786442:BZU786517 CJQ786442:CJQ786517 CTM786442:CTM786517 DDI786442:DDI786517 DNE786442:DNE786517 DXA786442:DXA786517 EGW786442:EGW786517 EQS786442:EQS786517 FAO786442:FAO786517 FKK786442:FKK786517 FUG786442:FUG786517 GEC786442:GEC786517 GNY786442:GNY786517 GXU786442:GXU786517 HHQ786442:HHQ786517 HRM786442:HRM786517 IBI786442:IBI786517 ILE786442:ILE786517 IVA786442:IVA786517 JEW786442:JEW786517 JOS786442:JOS786517 JYO786442:JYO786517 KIK786442:KIK786517 KSG786442:KSG786517 LCC786442:LCC786517 LLY786442:LLY786517 LVU786442:LVU786517 MFQ786442:MFQ786517 MPM786442:MPM786517 MZI786442:MZI786517 NJE786442:NJE786517 NTA786442:NTA786517 OCW786442:OCW786517 OMS786442:OMS786517 OWO786442:OWO786517 PGK786442:PGK786517 PQG786442:PQG786517 QAC786442:QAC786517 QJY786442:QJY786517 QTU786442:QTU786517 RDQ786442:RDQ786517 RNM786442:RNM786517 RXI786442:RXI786517 SHE786442:SHE786517 SRA786442:SRA786517 TAW786442:TAW786517 TKS786442:TKS786517 TUO786442:TUO786517 UEK786442:UEK786517 UOG786442:UOG786517 UYC786442:UYC786517 VHY786442:VHY786517 VRU786442:VRU786517 WBQ786442:WBQ786517 WLM786442:WLM786517 WVI786442:WVI786517 A851978:A852053 IW851978:IW852053 SS851978:SS852053 ACO851978:ACO852053 AMK851978:AMK852053 AWG851978:AWG852053 BGC851978:BGC852053 BPY851978:BPY852053 BZU851978:BZU852053 CJQ851978:CJQ852053 CTM851978:CTM852053 DDI851978:DDI852053 DNE851978:DNE852053 DXA851978:DXA852053 EGW851978:EGW852053 EQS851978:EQS852053 FAO851978:FAO852053 FKK851978:FKK852053 FUG851978:FUG852053 GEC851978:GEC852053 GNY851978:GNY852053 GXU851978:GXU852053 HHQ851978:HHQ852053 HRM851978:HRM852053 IBI851978:IBI852053 ILE851978:ILE852053 IVA851978:IVA852053 JEW851978:JEW852053 JOS851978:JOS852053 JYO851978:JYO852053 KIK851978:KIK852053 KSG851978:KSG852053 LCC851978:LCC852053 LLY851978:LLY852053 LVU851978:LVU852053 MFQ851978:MFQ852053 MPM851978:MPM852053 MZI851978:MZI852053 NJE851978:NJE852053 NTA851978:NTA852053 OCW851978:OCW852053 OMS851978:OMS852053 OWO851978:OWO852053 PGK851978:PGK852053 PQG851978:PQG852053 QAC851978:QAC852053 QJY851978:QJY852053 QTU851978:QTU852053 RDQ851978:RDQ852053 RNM851978:RNM852053 RXI851978:RXI852053 SHE851978:SHE852053 SRA851978:SRA852053 TAW851978:TAW852053 TKS851978:TKS852053 TUO851978:TUO852053 UEK851978:UEK852053 UOG851978:UOG852053 UYC851978:UYC852053 VHY851978:VHY852053 VRU851978:VRU852053 WBQ851978:WBQ852053 WLM851978:WLM852053 WVI851978:WVI852053 A917514:A917589 IW917514:IW917589 SS917514:SS917589 ACO917514:ACO917589 AMK917514:AMK917589 AWG917514:AWG917589 BGC917514:BGC917589 BPY917514:BPY917589 BZU917514:BZU917589 CJQ917514:CJQ917589 CTM917514:CTM917589 DDI917514:DDI917589 DNE917514:DNE917589 DXA917514:DXA917589 EGW917514:EGW917589 EQS917514:EQS917589 FAO917514:FAO917589 FKK917514:FKK917589 FUG917514:FUG917589 GEC917514:GEC917589 GNY917514:GNY917589 GXU917514:GXU917589 HHQ917514:HHQ917589 HRM917514:HRM917589 IBI917514:IBI917589 ILE917514:ILE917589 IVA917514:IVA917589 JEW917514:JEW917589 JOS917514:JOS917589 JYO917514:JYO917589 KIK917514:KIK917589 KSG917514:KSG917589 LCC917514:LCC917589 LLY917514:LLY917589 LVU917514:LVU917589 MFQ917514:MFQ917589 MPM917514:MPM917589 MZI917514:MZI917589 NJE917514:NJE917589 NTA917514:NTA917589 OCW917514:OCW917589 OMS917514:OMS917589 OWO917514:OWO917589 PGK917514:PGK917589 PQG917514:PQG917589 QAC917514:QAC917589 QJY917514:QJY917589 QTU917514:QTU917589 RDQ917514:RDQ917589 RNM917514:RNM917589 RXI917514:RXI917589 SHE917514:SHE917589 SRA917514:SRA917589 TAW917514:TAW917589 TKS917514:TKS917589 TUO917514:TUO917589 UEK917514:UEK917589 UOG917514:UOG917589 UYC917514:UYC917589 VHY917514:VHY917589 VRU917514:VRU917589 WBQ917514:WBQ917589 WLM917514:WLM917589 WVI917514:WVI917589 A983050:A983125 IW983050:IW983125 SS983050:SS983125 ACO983050:ACO983125 AMK983050:AMK983125 AWG983050:AWG983125 BGC983050:BGC983125 BPY983050:BPY983125 BZU983050:BZU983125 CJQ983050:CJQ983125 CTM983050:CTM983125 DDI983050:DDI983125 DNE983050:DNE983125 DXA983050:DXA983125 EGW983050:EGW983125 EQS983050:EQS983125 FAO983050:FAO983125 FKK983050:FKK983125 FUG983050:FUG983125 GEC983050:GEC983125 GNY983050:GNY983125 GXU983050:GXU983125 HHQ983050:HHQ983125 HRM983050:HRM983125 IBI983050:IBI983125 ILE983050:ILE983125 IVA983050:IVA983125 JEW983050:JEW983125 JOS983050:JOS983125 JYO983050:JYO983125 KIK983050:KIK983125 KSG983050:KSG983125 LCC983050:LCC983125 LLY983050:LLY983125 LVU983050:LVU983125 MFQ983050:MFQ983125 MPM983050:MPM983125 MZI983050:MZI983125 NJE983050:NJE983125 NTA983050:NTA983125 OCW983050:OCW983125 OMS983050:OMS983125 OWO983050:OWO983125 PGK983050:PGK983125 PQG983050:PQG983125 QAC983050:QAC983125 QJY983050:QJY983125 QTU983050:QTU983125 RDQ983050:RDQ983125 RNM983050:RNM983125 RXI983050:RXI983125 SHE983050:SHE983125 SRA983050:SRA983125 TAW983050:TAW983125 TKS983050:TKS983125 TUO983050:TUO983125 UEK983050:UEK983125 UOG983050:UOG983125 UYC983050:UYC983125 VHY983050:VHY983125 VRU983050:VRU983125 WBQ983050:WBQ983125 WLM983050:WLM983125 WVI983050:WVI983125">
      <formula1>$D$949:$D$966</formula1>
    </dataValidation>
  </dataValidations>
  <pageMargins left="0.7" right="0.7" top="0.75" bottom="0.75" header="0.3" footer="0.3"/>
  <pageSetup paperSize="9" scale="95" orientation="landscape" horizontalDpi="4294967294" verticalDpi="4294967294"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2"/>
  <sheetViews>
    <sheetView topLeftCell="A4" workbookViewId="0">
      <selection activeCell="F15" sqref="F15"/>
    </sheetView>
  </sheetViews>
  <sheetFormatPr defaultRowHeight="15" x14ac:dyDescent="0.25"/>
  <cols>
    <col min="1" max="1" width="33.85546875" customWidth="1"/>
    <col min="2" max="2" width="45.28515625" customWidth="1"/>
    <col min="3" max="3" width="47.140625" customWidth="1"/>
    <col min="4" max="4" width="12" customWidth="1"/>
  </cols>
  <sheetData>
    <row r="1" spans="1:3" ht="30.75" customHeight="1" x14ac:dyDescent="0.25">
      <c r="A1" s="123" t="s">
        <v>0</v>
      </c>
      <c r="B1" s="124"/>
      <c r="C1" s="178"/>
    </row>
    <row r="2" spans="1:3" ht="15" customHeight="1" x14ac:dyDescent="0.25">
      <c r="A2" s="125" t="s">
        <v>3</v>
      </c>
      <c r="B2" s="126"/>
      <c r="C2" s="179"/>
    </row>
    <row r="3" spans="1:3" ht="15" customHeight="1" x14ac:dyDescent="0.25">
      <c r="A3" s="127"/>
      <c r="B3" s="128"/>
      <c r="C3" s="180"/>
    </row>
    <row r="4" spans="1:3" ht="25.5" customHeight="1" x14ac:dyDescent="0.25">
      <c r="A4" s="131" t="s">
        <v>1</v>
      </c>
      <c r="B4" s="132"/>
      <c r="C4" s="182"/>
    </row>
    <row r="5" spans="1:3" ht="25.5" customHeight="1" x14ac:dyDescent="0.25">
      <c r="A5" s="129" t="s">
        <v>4</v>
      </c>
      <c r="B5" s="130"/>
      <c r="C5" s="181"/>
    </row>
    <row r="6" spans="1:3" ht="58.5" customHeight="1" x14ac:dyDescent="0.25">
      <c r="A6" s="133" t="s">
        <v>6</v>
      </c>
      <c r="B6" s="134"/>
      <c r="C6" s="183"/>
    </row>
    <row r="7" spans="1:3" x14ac:dyDescent="0.25">
      <c r="A7" s="175" t="s">
        <v>95</v>
      </c>
      <c r="B7" s="176"/>
      <c r="C7" s="177"/>
    </row>
    <row r="8" spans="1:3" ht="36" customHeight="1" x14ac:dyDescent="0.25">
      <c r="A8" s="172" t="s">
        <v>981</v>
      </c>
      <c r="B8" s="173"/>
      <c r="C8" s="174"/>
    </row>
    <row r="9" spans="1:3" ht="15" customHeight="1" x14ac:dyDescent="0.25">
      <c r="A9" s="1" t="s">
        <v>659</v>
      </c>
      <c r="B9" s="1" t="s">
        <v>5</v>
      </c>
      <c r="C9" s="1" t="s">
        <v>2</v>
      </c>
    </row>
    <row r="10" spans="1:3" x14ac:dyDescent="0.25">
      <c r="A10" s="2" t="s">
        <v>962</v>
      </c>
      <c r="B10" s="5" t="s">
        <v>980</v>
      </c>
      <c r="C10" s="65">
        <v>1600</v>
      </c>
    </row>
    <row r="11" spans="1:3" x14ac:dyDescent="0.25">
      <c r="A11" s="2" t="s">
        <v>962</v>
      </c>
      <c r="B11" s="5" t="s">
        <v>979</v>
      </c>
      <c r="C11" s="63">
        <v>1000</v>
      </c>
    </row>
    <row r="12" spans="1:3" ht="30" x14ac:dyDescent="0.25">
      <c r="A12" s="2" t="s">
        <v>962</v>
      </c>
      <c r="B12" s="5" t="s">
        <v>978</v>
      </c>
      <c r="C12" s="63">
        <v>20008</v>
      </c>
    </row>
    <row r="13" spans="1:3" ht="14.45" customHeight="1" x14ac:dyDescent="0.25">
      <c r="A13" s="2" t="s">
        <v>904</v>
      </c>
      <c r="B13" s="5" t="s">
        <v>977</v>
      </c>
      <c r="C13" s="63">
        <v>900</v>
      </c>
    </row>
    <row r="14" spans="1:3" ht="14.45" customHeight="1" x14ac:dyDescent="0.25">
      <c r="A14" s="2" t="s">
        <v>976</v>
      </c>
      <c r="B14" s="5" t="s">
        <v>975</v>
      </c>
      <c r="C14" s="64">
        <v>4204.8500000000004</v>
      </c>
    </row>
    <row r="15" spans="1:3" ht="30" x14ac:dyDescent="0.25">
      <c r="A15" s="2" t="s">
        <v>974</v>
      </c>
      <c r="B15" s="5" t="s">
        <v>973</v>
      </c>
      <c r="C15" s="63">
        <v>35427</v>
      </c>
    </row>
    <row r="16" spans="1:3" ht="30" x14ac:dyDescent="0.25">
      <c r="A16" s="2" t="s">
        <v>943</v>
      </c>
      <c r="B16" s="5" t="s">
        <v>972</v>
      </c>
      <c r="C16" s="63">
        <v>5620</v>
      </c>
    </row>
    <row r="17" spans="1:3" ht="30" x14ac:dyDescent="0.25">
      <c r="A17" s="2" t="s">
        <v>904</v>
      </c>
      <c r="B17" s="5" t="s">
        <v>971</v>
      </c>
      <c r="C17" s="64">
        <v>485.5</v>
      </c>
    </row>
    <row r="18" spans="1:3" x14ac:dyDescent="0.25">
      <c r="A18" s="2" t="s">
        <v>904</v>
      </c>
      <c r="B18" s="5" t="s">
        <v>970</v>
      </c>
      <c r="C18" s="63">
        <v>368.3</v>
      </c>
    </row>
    <row r="19" spans="1:3" x14ac:dyDescent="0.25">
      <c r="A19" s="2" t="s">
        <v>904</v>
      </c>
      <c r="B19" s="5" t="s">
        <v>969</v>
      </c>
      <c r="C19" s="63">
        <v>375.81</v>
      </c>
    </row>
    <row r="20" spans="1:3" x14ac:dyDescent="0.25">
      <c r="A20" s="2" t="s">
        <v>904</v>
      </c>
      <c r="B20" s="5" t="s">
        <v>968</v>
      </c>
      <c r="C20" s="63">
        <v>90</v>
      </c>
    </row>
    <row r="21" spans="1:3" x14ac:dyDescent="0.25">
      <c r="A21" s="2" t="s">
        <v>904</v>
      </c>
      <c r="B21" s="5" t="s">
        <v>967</v>
      </c>
      <c r="C21" s="64">
        <v>500.52</v>
      </c>
    </row>
    <row r="22" spans="1:3" x14ac:dyDescent="0.25">
      <c r="A22" s="2" t="s">
        <v>904</v>
      </c>
      <c r="B22" s="5" t="s">
        <v>966</v>
      </c>
      <c r="C22" s="63">
        <v>270.25</v>
      </c>
    </row>
    <row r="23" spans="1:3" ht="45" x14ac:dyDescent="0.25">
      <c r="A23" s="2" t="s">
        <v>904</v>
      </c>
      <c r="B23" s="5" t="s">
        <v>965</v>
      </c>
      <c r="C23" s="63">
        <v>689.93</v>
      </c>
    </row>
    <row r="24" spans="1:3" ht="60" x14ac:dyDescent="0.25">
      <c r="A24" s="2" t="s">
        <v>904</v>
      </c>
      <c r="B24" s="5" t="s">
        <v>964</v>
      </c>
      <c r="C24" s="63">
        <v>1503.33</v>
      </c>
    </row>
    <row r="25" spans="1:3" ht="30" x14ac:dyDescent="0.25">
      <c r="A25" s="2" t="s">
        <v>904</v>
      </c>
      <c r="B25" s="5" t="s">
        <v>963</v>
      </c>
      <c r="C25" s="63">
        <v>352.52</v>
      </c>
    </row>
    <row r="26" spans="1:3" ht="30" x14ac:dyDescent="0.25">
      <c r="A26" s="2" t="s">
        <v>962</v>
      </c>
      <c r="B26" s="5" t="s">
        <v>961</v>
      </c>
      <c r="C26" s="63">
        <v>18666.169999999998</v>
      </c>
    </row>
    <row r="27" spans="1:3" ht="30" x14ac:dyDescent="0.25">
      <c r="A27" s="2" t="s">
        <v>904</v>
      </c>
      <c r="B27" s="5" t="s">
        <v>960</v>
      </c>
      <c r="C27" s="63">
        <v>1350</v>
      </c>
    </row>
    <row r="28" spans="1:3" x14ac:dyDescent="0.25">
      <c r="A28" s="2" t="s">
        <v>904</v>
      </c>
      <c r="B28" s="5" t="s">
        <v>959</v>
      </c>
      <c r="C28" s="63">
        <v>2322</v>
      </c>
    </row>
    <row r="29" spans="1:3" ht="30" x14ac:dyDescent="0.25">
      <c r="A29" s="2" t="s">
        <v>904</v>
      </c>
      <c r="B29" s="5" t="s">
        <v>958</v>
      </c>
      <c r="C29" s="63">
        <v>404.1</v>
      </c>
    </row>
    <row r="30" spans="1:3" ht="30" x14ac:dyDescent="0.25">
      <c r="A30" s="2" t="s">
        <v>904</v>
      </c>
      <c r="B30" s="5" t="s">
        <v>957</v>
      </c>
      <c r="C30" s="63">
        <v>103.92</v>
      </c>
    </row>
    <row r="31" spans="1:3" x14ac:dyDescent="0.25">
      <c r="A31" s="2" t="s">
        <v>904</v>
      </c>
      <c r="B31" s="5" t="s">
        <v>956</v>
      </c>
      <c r="C31" s="63">
        <v>3314.69</v>
      </c>
    </row>
    <row r="32" spans="1:3" x14ac:dyDescent="0.25">
      <c r="A32" s="2" t="s">
        <v>904</v>
      </c>
      <c r="B32" s="5" t="s">
        <v>955</v>
      </c>
      <c r="C32" s="63">
        <v>2277</v>
      </c>
    </row>
    <row r="33" spans="1:3" ht="30" x14ac:dyDescent="0.25">
      <c r="A33" s="2" t="s">
        <v>904</v>
      </c>
      <c r="B33" s="5" t="s">
        <v>954</v>
      </c>
      <c r="C33" s="63">
        <v>260</v>
      </c>
    </row>
    <row r="34" spans="1:3" ht="30" x14ac:dyDescent="0.25">
      <c r="A34" s="2" t="s">
        <v>904</v>
      </c>
      <c r="B34" s="5" t="s">
        <v>953</v>
      </c>
      <c r="C34" s="63">
        <v>639.91999999999996</v>
      </c>
    </row>
    <row r="35" spans="1:3" x14ac:dyDescent="0.25">
      <c r="A35" s="2" t="s">
        <v>943</v>
      </c>
      <c r="B35" s="5" t="s">
        <v>952</v>
      </c>
      <c r="C35" s="63">
        <v>6091.3</v>
      </c>
    </row>
    <row r="36" spans="1:3" x14ac:dyDescent="0.25">
      <c r="A36" s="2" t="s">
        <v>904</v>
      </c>
      <c r="B36" s="5" t="s">
        <v>951</v>
      </c>
      <c r="C36" s="63">
        <v>83.04</v>
      </c>
    </row>
    <row r="37" spans="1:3" ht="30" x14ac:dyDescent="0.25">
      <c r="A37" s="2" t="s">
        <v>904</v>
      </c>
      <c r="B37" s="5" t="s">
        <v>950</v>
      </c>
      <c r="C37" s="63">
        <v>209.46</v>
      </c>
    </row>
    <row r="38" spans="1:3" x14ac:dyDescent="0.25">
      <c r="A38" s="2" t="s">
        <v>904</v>
      </c>
      <c r="B38" s="61" t="s">
        <v>949</v>
      </c>
      <c r="C38" s="59">
        <v>328</v>
      </c>
    </row>
    <row r="39" spans="1:3" x14ac:dyDescent="0.25">
      <c r="A39" s="2" t="s">
        <v>904</v>
      </c>
      <c r="B39" s="61" t="s">
        <v>948</v>
      </c>
      <c r="C39" s="59">
        <v>314.33</v>
      </c>
    </row>
    <row r="40" spans="1:3" x14ac:dyDescent="0.25">
      <c r="A40" s="2" t="s">
        <v>904</v>
      </c>
      <c r="B40" s="61" t="s">
        <v>947</v>
      </c>
      <c r="C40" s="59">
        <v>545</v>
      </c>
    </row>
    <row r="41" spans="1:3" ht="30" x14ac:dyDescent="0.25">
      <c r="A41" s="2" t="s">
        <v>904</v>
      </c>
      <c r="B41" s="61" t="s">
        <v>946</v>
      </c>
      <c r="C41" s="59">
        <v>154</v>
      </c>
    </row>
    <row r="42" spans="1:3" x14ac:dyDescent="0.25">
      <c r="A42" s="2" t="s">
        <v>904</v>
      </c>
      <c r="B42" s="61" t="s">
        <v>945</v>
      </c>
      <c r="C42" s="59">
        <v>676</v>
      </c>
    </row>
    <row r="43" spans="1:3" ht="30" x14ac:dyDescent="0.25">
      <c r="A43" s="2" t="s">
        <v>904</v>
      </c>
      <c r="B43" s="61" t="s">
        <v>944</v>
      </c>
      <c r="C43" s="59">
        <v>1783</v>
      </c>
    </row>
    <row r="44" spans="1:3" ht="30" x14ac:dyDescent="0.25">
      <c r="A44" s="62" t="s">
        <v>943</v>
      </c>
      <c r="B44" s="61" t="s">
        <v>942</v>
      </c>
      <c r="C44" s="59">
        <v>363.8</v>
      </c>
    </row>
    <row r="45" spans="1:3" x14ac:dyDescent="0.25">
      <c r="A45" s="2" t="s">
        <v>904</v>
      </c>
      <c r="B45" s="61" t="s">
        <v>941</v>
      </c>
      <c r="C45" s="59">
        <v>150</v>
      </c>
    </row>
    <row r="46" spans="1:3" x14ac:dyDescent="0.25">
      <c r="A46" s="2" t="s">
        <v>904</v>
      </c>
      <c r="B46" s="61" t="s">
        <v>940</v>
      </c>
      <c r="C46" s="59">
        <v>304.69</v>
      </c>
    </row>
    <row r="47" spans="1:3" ht="30" x14ac:dyDescent="0.25">
      <c r="A47" s="2" t="s">
        <v>904</v>
      </c>
      <c r="B47" s="61" t="s">
        <v>939</v>
      </c>
      <c r="C47" s="59">
        <v>2570.5500000000002</v>
      </c>
    </row>
    <row r="48" spans="1:3" x14ac:dyDescent="0.25">
      <c r="A48" s="2" t="s">
        <v>904</v>
      </c>
      <c r="B48" s="61" t="s">
        <v>938</v>
      </c>
      <c r="C48" s="59">
        <v>1883.04</v>
      </c>
    </row>
    <row r="49" spans="1:3" ht="30" x14ac:dyDescent="0.25">
      <c r="A49" s="2" t="s">
        <v>904</v>
      </c>
      <c r="B49" s="61" t="s">
        <v>937</v>
      </c>
      <c r="C49" s="59">
        <v>299.14999999999998</v>
      </c>
    </row>
    <row r="50" spans="1:3" ht="30" x14ac:dyDescent="0.25">
      <c r="A50" s="2" t="s">
        <v>904</v>
      </c>
      <c r="B50" s="61" t="s">
        <v>936</v>
      </c>
      <c r="C50" s="59">
        <v>1454</v>
      </c>
    </row>
    <row r="51" spans="1:3" x14ac:dyDescent="0.25">
      <c r="A51" s="2" t="s">
        <v>904</v>
      </c>
      <c r="B51" s="61" t="s">
        <v>935</v>
      </c>
      <c r="C51" s="59">
        <v>684</v>
      </c>
    </row>
    <row r="52" spans="1:3" x14ac:dyDescent="0.25">
      <c r="A52" s="2" t="s">
        <v>904</v>
      </c>
      <c r="B52" s="61" t="s">
        <v>934</v>
      </c>
      <c r="C52" s="59">
        <v>246.16</v>
      </c>
    </row>
    <row r="53" spans="1:3" ht="45" x14ac:dyDescent="0.25">
      <c r="A53" s="2" t="s">
        <v>904</v>
      </c>
      <c r="B53" s="61" t="s">
        <v>933</v>
      </c>
      <c r="C53" s="59">
        <v>148.77000000000001</v>
      </c>
    </row>
    <row r="54" spans="1:3" ht="30" x14ac:dyDescent="0.25">
      <c r="A54" s="2" t="s">
        <v>904</v>
      </c>
      <c r="B54" s="61" t="s">
        <v>932</v>
      </c>
      <c r="C54" s="59">
        <v>435.5</v>
      </c>
    </row>
    <row r="55" spans="1:3" ht="30" x14ac:dyDescent="0.25">
      <c r="A55" s="2" t="s">
        <v>904</v>
      </c>
      <c r="B55" s="61" t="s">
        <v>931</v>
      </c>
      <c r="C55" s="59">
        <v>123.67</v>
      </c>
    </row>
    <row r="56" spans="1:3" ht="30" x14ac:dyDescent="0.25">
      <c r="A56" s="2" t="s">
        <v>904</v>
      </c>
      <c r="B56" s="61" t="s">
        <v>930</v>
      </c>
      <c r="C56" s="59">
        <v>2920.3</v>
      </c>
    </row>
    <row r="57" spans="1:3" x14ac:dyDescent="0.25">
      <c r="A57" s="2" t="s">
        <v>904</v>
      </c>
      <c r="B57" s="61" t="s">
        <v>929</v>
      </c>
      <c r="C57" s="59">
        <v>66.150000000000006</v>
      </c>
    </row>
    <row r="58" spans="1:3" ht="30" x14ac:dyDescent="0.25">
      <c r="A58" s="2" t="s">
        <v>904</v>
      </c>
      <c r="B58" s="61" t="s">
        <v>928</v>
      </c>
      <c r="C58" s="59">
        <v>260.83999999999997</v>
      </c>
    </row>
    <row r="59" spans="1:3" ht="30" x14ac:dyDescent="0.25">
      <c r="A59" s="2" t="s">
        <v>904</v>
      </c>
      <c r="B59" s="61" t="s">
        <v>927</v>
      </c>
      <c r="C59" s="59">
        <v>20</v>
      </c>
    </row>
    <row r="60" spans="1:3" ht="30" x14ac:dyDescent="0.25">
      <c r="A60" s="2" t="s">
        <v>904</v>
      </c>
      <c r="B60" s="61" t="s">
        <v>926</v>
      </c>
      <c r="C60" s="59">
        <v>482.14</v>
      </c>
    </row>
    <row r="61" spans="1:3" ht="30" x14ac:dyDescent="0.25">
      <c r="A61" s="2" t="s">
        <v>904</v>
      </c>
      <c r="B61" s="61" t="s">
        <v>925</v>
      </c>
      <c r="C61" s="59">
        <v>250.02</v>
      </c>
    </row>
    <row r="62" spans="1:3" ht="30" x14ac:dyDescent="0.25">
      <c r="A62" s="2" t="s">
        <v>904</v>
      </c>
      <c r="B62" s="61" t="s">
        <v>924</v>
      </c>
      <c r="C62" s="59">
        <v>250</v>
      </c>
    </row>
    <row r="63" spans="1:3" ht="30" x14ac:dyDescent="0.25">
      <c r="A63" s="2" t="s">
        <v>904</v>
      </c>
      <c r="B63" s="61" t="s">
        <v>923</v>
      </c>
      <c r="C63" s="59">
        <v>77.87</v>
      </c>
    </row>
    <row r="64" spans="1:3" ht="30" x14ac:dyDescent="0.25">
      <c r="A64" s="2" t="s">
        <v>904</v>
      </c>
      <c r="B64" s="61" t="s">
        <v>922</v>
      </c>
      <c r="C64" s="59">
        <v>190</v>
      </c>
    </row>
    <row r="65" spans="1:3" x14ac:dyDescent="0.25">
      <c r="A65" s="2" t="s">
        <v>904</v>
      </c>
      <c r="B65" s="61" t="s">
        <v>921</v>
      </c>
      <c r="C65" s="59">
        <v>611.4</v>
      </c>
    </row>
    <row r="66" spans="1:3" x14ac:dyDescent="0.25">
      <c r="A66" s="2" t="s">
        <v>904</v>
      </c>
      <c r="B66" s="61" t="s">
        <v>920</v>
      </c>
      <c r="C66" s="59">
        <v>2764</v>
      </c>
    </row>
    <row r="67" spans="1:3" ht="30" x14ac:dyDescent="0.25">
      <c r="A67" s="2" t="s">
        <v>904</v>
      </c>
      <c r="B67" s="61" t="s">
        <v>919</v>
      </c>
      <c r="C67" s="59">
        <v>1998</v>
      </c>
    </row>
    <row r="68" spans="1:3" x14ac:dyDescent="0.25">
      <c r="A68" s="2" t="s">
        <v>904</v>
      </c>
      <c r="B68" s="61" t="s">
        <v>918</v>
      </c>
      <c r="C68" s="59">
        <v>315.57</v>
      </c>
    </row>
    <row r="69" spans="1:3" x14ac:dyDescent="0.25">
      <c r="A69" s="2" t="s">
        <v>904</v>
      </c>
      <c r="B69" s="61" t="s">
        <v>917</v>
      </c>
      <c r="C69" s="59">
        <v>229.5</v>
      </c>
    </row>
    <row r="70" spans="1:3" x14ac:dyDescent="0.25">
      <c r="A70" s="2" t="s">
        <v>904</v>
      </c>
      <c r="B70" s="61" t="s">
        <v>916</v>
      </c>
      <c r="C70" s="59">
        <v>509.95</v>
      </c>
    </row>
    <row r="71" spans="1:3" ht="30" x14ac:dyDescent="0.25">
      <c r="A71" s="2" t="s">
        <v>904</v>
      </c>
      <c r="B71" s="61" t="s">
        <v>915</v>
      </c>
      <c r="C71" s="59">
        <v>3180</v>
      </c>
    </row>
    <row r="72" spans="1:3" x14ac:dyDescent="0.25">
      <c r="A72" s="2" t="s">
        <v>904</v>
      </c>
      <c r="B72" s="61" t="s">
        <v>914</v>
      </c>
      <c r="C72" s="59">
        <v>612.44000000000005</v>
      </c>
    </row>
    <row r="73" spans="1:3" x14ac:dyDescent="0.25">
      <c r="A73" s="2" t="s">
        <v>904</v>
      </c>
      <c r="B73" s="61" t="s">
        <v>913</v>
      </c>
      <c r="C73" s="59">
        <v>1037.4000000000001</v>
      </c>
    </row>
    <row r="74" spans="1:3" x14ac:dyDescent="0.25">
      <c r="A74" s="2" t="s">
        <v>904</v>
      </c>
      <c r="B74" s="61" t="s">
        <v>912</v>
      </c>
      <c r="C74" s="59">
        <v>697.5</v>
      </c>
    </row>
    <row r="75" spans="1:3" x14ac:dyDescent="0.25">
      <c r="A75" s="2" t="s">
        <v>904</v>
      </c>
      <c r="B75" s="60" t="s">
        <v>911</v>
      </c>
      <c r="C75" s="59">
        <v>658.5</v>
      </c>
    </row>
    <row r="76" spans="1:3" x14ac:dyDescent="0.25">
      <c r="A76" s="2" t="s">
        <v>904</v>
      </c>
      <c r="B76" s="60" t="s">
        <v>910</v>
      </c>
      <c r="C76" s="59">
        <v>716</v>
      </c>
    </row>
    <row r="77" spans="1:3" ht="30" x14ac:dyDescent="0.25">
      <c r="A77" s="2" t="s">
        <v>904</v>
      </c>
      <c r="B77" s="60" t="s">
        <v>909</v>
      </c>
      <c r="C77" s="59">
        <v>205</v>
      </c>
    </row>
    <row r="78" spans="1:3" x14ac:dyDescent="0.25">
      <c r="A78" s="2" t="s">
        <v>904</v>
      </c>
      <c r="B78" s="60" t="s">
        <v>908</v>
      </c>
      <c r="C78" s="59">
        <v>191</v>
      </c>
    </row>
    <row r="79" spans="1:3" x14ac:dyDescent="0.25">
      <c r="A79" s="2" t="s">
        <v>904</v>
      </c>
      <c r="B79" s="60" t="s">
        <v>907</v>
      </c>
      <c r="C79" s="59">
        <v>31.97</v>
      </c>
    </row>
    <row r="80" spans="1:3" ht="45" x14ac:dyDescent="0.25">
      <c r="A80" s="2" t="s">
        <v>904</v>
      </c>
      <c r="B80" s="60" t="s">
        <v>906</v>
      </c>
      <c r="C80" s="59">
        <v>1149.42</v>
      </c>
    </row>
    <row r="81" spans="1:3" x14ac:dyDescent="0.25">
      <c r="A81" s="2" t="s">
        <v>904</v>
      </c>
      <c r="B81" s="60" t="s">
        <v>905</v>
      </c>
      <c r="C81" s="59">
        <v>22</v>
      </c>
    </row>
    <row r="82" spans="1:3" x14ac:dyDescent="0.25">
      <c r="A82" s="2" t="s">
        <v>904</v>
      </c>
      <c r="B82" s="60" t="s">
        <v>903</v>
      </c>
      <c r="C82" s="59">
        <v>100</v>
      </c>
    </row>
  </sheetData>
  <mergeCells count="7">
    <mergeCell ref="A8:C8"/>
    <mergeCell ref="A7:C7"/>
    <mergeCell ref="A1:C1"/>
    <mergeCell ref="A2:C3"/>
    <mergeCell ref="A5:C5"/>
    <mergeCell ref="A4:C4"/>
    <mergeCell ref="A6:C6"/>
  </mergeCells>
  <pageMargins left="0.39370078740157483" right="0" top="0.74803149606299213" bottom="0.74803149606299213" header="0.31496062992125984" footer="0.31496062992125984"/>
  <pageSetup paperSize="9" scale="75" orientation="portrait" horizontalDpi="4294967294" verticalDpi="4294967294"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05"/>
  <sheetViews>
    <sheetView workbookViewId="0">
      <selection activeCell="A7" sqref="A7:C7"/>
    </sheetView>
  </sheetViews>
  <sheetFormatPr defaultRowHeight="15" x14ac:dyDescent="0.25"/>
  <cols>
    <col min="1" max="1" width="33.85546875" customWidth="1"/>
    <col min="2" max="2" width="45.28515625" customWidth="1"/>
    <col min="3" max="3" width="47.140625" customWidth="1"/>
    <col min="5" max="5" width="12" customWidth="1"/>
  </cols>
  <sheetData>
    <row r="1" spans="1:3" ht="30.75" customHeight="1" x14ac:dyDescent="0.25">
      <c r="A1" s="123" t="s">
        <v>0</v>
      </c>
      <c r="B1" s="124"/>
      <c r="C1" s="124"/>
    </row>
    <row r="2" spans="1:3" ht="15" customHeight="1" x14ac:dyDescent="0.25">
      <c r="A2" s="125" t="s">
        <v>3</v>
      </c>
      <c r="B2" s="126"/>
      <c r="C2" s="126"/>
    </row>
    <row r="3" spans="1:3" ht="15" customHeight="1" x14ac:dyDescent="0.25">
      <c r="A3" s="127"/>
      <c r="B3" s="128"/>
      <c r="C3" s="128"/>
    </row>
    <row r="4" spans="1:3" ht="17.25" customHeight="1" x14ac:dyDescent="0.25">
      <c r="A4" s="131" t="s">
        <v>1</v>
      </c>
      <c r="B4" s="132"/>
      <c r="C4" s="132"/>
    </row>
    <row r="5" spans="1:3" ht="25.5" customHeight="1" x14ac:dyDescent="0.25">
      <c r="A5" s="129" t="s">
        <v>4</v>
      </c>
      <c r="B5" s="130"/>
      <c r="C5" s="130"/>
    </row>
    <row r="6" spans="1:3" ht="58.5" customHeight="1" x14ac:dyDescent="0.25">
      <c r="A6" s="133" t="s">
        <v>6</v>
      </c>
      <c r="B6" s="134"/>
      <c r="C6" s="134"/>
    </row>
    <row r="7" spans="1:3" x14ac:dyDescent="0.25">
      <c r="A7" s="121" t="s">
        <v>95</v>
      </c>
      <c r="B7" s="122"/>
      <c r="C7" s="122"/>
    </row>
    <row r="8" spans="1:3" ht="36" customHeight="1" x14ac:dyDescent="0.25">
      <c r="A8" s="119" t="s">
        <v>1063</v>
      </c>
      <c r="B8" s="120"/>
      <c r="C8" s="120"/>
    </row>
    <row r="9" spans="1:3" ht="15" customHeight="1" x14ac:dyDescent="0.25">
      <c r="A9" s="1" t="s">
        <v>7</v>
      </c>
      <c r="B9" s="1" t="s">
        <v>5</v>
      </c>
      <c r="C9" s="1" t="s">
        <v>2</v>
      </c>
    </row>
    <row r="10" spans="1:3" x14ac:dyDescent="0.25">
      <c r="A10" s="2" t="s">
        <v>983</v>
      </c>
      <c r="B10" s="2" t="s">
        <v>1018</v>
      </c>
      <c r="C10" s="66">
        <v>13949.87</v>
      </c>
    </row>
    <row r="11" spans="1:3" x14ac:dyDescent="0.25">
      <c r="A11" s="2" t="s">
        <v>983</v>
      </c>
      <c r="B11" s="2" t="s">
        <v>994</v>
      </c>
      <c r="C11" s="66">
        <v>747</v>
      </c>
    </row>
    <row r="12" spans="1:3" x14ac:dyDescent="0.25">
      <c r="A12" s="2" t="s">
        <v>983</v>
      </c>
      <c r="B12" s="2" t="s">
        <v>1043</v>
      </c>
      <c r="C12" s="66">
        <v>376.8</v>
      </c>
    </row>
    <row r="13" spans="1:3" x14ac:dyDescent="0.25">
      <c r="A13" s="2" t="s">
        <v>983</v>
      </c>
      <c r="B13" s="2" t="s">
        <v>1062</v>
      </c>
      <c r="C13" s="66">
        <v>3503.4</v>
      </c>
    </row>
    <row r="14" spans="1:3" x14ac:dyDescent="0.25">
      <c r="A14" s="2" t="s">
        <v>983</v>
      </c>
      <c r="B14" s="2" t="s">
        <v>1061</v>
      </c>
      <c r="C14" s="66">
        <v>850</v>
      </c>
    </row>
    <row r="15" spans="1:3" ht="30" x14ac:dyDescent="0.25">
      <c r="A15" s="2" t="s">
        <v>983</v>
      </c>
      <c r="B15" s="2" t="s">
        <v>1060</v>
      </c>
      <c r="C15" s="66">
        <v>2450</v>
      </c>
    </row>
    <row r="16" spans="1:3" x14ac:dyDescent="0.25">
      <c r="A16" s="2" t="s">
        <v>983</v>
      </c>
      <c r="B16" s="2" t="s">
        <v>1059</v>
      </c>
      <c r="C16" s="66">
        <v>2750</v>
      </c>
    </row>
    <row r="17" spans="1:3" x14ac:dyDescent="0.25">
      <c r="A17" s="2" t="s">
        <v>983</v>
      </c>
      <c r="B17" s="2" t="s">
        <v>1058</v>
      </c>
      <c r="C17" s="66">
        <v>350</v>
      </c>
    </row>
    <row r="18" spans="1:3" x14ac:dyDescent="0.25">
      <c r="A18" s="2" t="s">
        <v>983</v>
      </c>
      <c r="B18" s="2" t="s">
        <v>1057</v>
      </c>
      <c r="C18" s="66">
        <v>106.55</v>
      </c>
    </row>
    <row r="19" spans="1:3" x14ac:dyDescent="0.25">
      <c r="A19" s="2" t="s">
        <v>983</v>
      </c>
      <c r="B19" s="2" t="s">
        <v>1056</v>
      </c>
      <c r="C19" s="66">
        <v>284.2</v>
      </c>
    </row>
    <row r="20" spans="1:3" x14ac:dyDescent="0.25">
      <c r="A20" s="2" t="s">
        <v>983</v>
      </c>
      <c r="B20" s="2" t="s">
        <v>1055</v>
      </c>
      <c r="C20" s="66">
        <v>958.8</v>
      </c>
    </row>
    <row r="21" spans="1:3" x14ac:dyDescent="0.25">
      <c r="A21" s="2" t="s">
        <v>983</v>
      </c>
      <c r="B21" s="2" t="s">
        <v>1054</v>
      </c>
      <c r="C21" s="66">
        <v>1088.3</v>
      </c>
    </row>
    <row r="22" spans="1:3" x14ac:dyDescent="0.25">
      <c r="A22" s="2" t="s">
        <v>983</v>
      </c>
      <c r="B22" s="2" t="s">
        <v>1018</v>
      </c>
      <c r="C22" s="66">
        <v>12876.53</v>
      </c>
    </row>
    <row r="23" spans="1:3" x14ac:dyDescent="0.25">
      <c r="A23" s="2" t="s">
        <v>983</v>
      </c>
      <c r="B23" s="2" t="s">
        <v>1053</v>
      </c>
      <c r="C23" s="66">
        <v>2295.1999999999998</v>
      </c>
    </row>
    <row r="24" spans="1:3" x14ac:dyDescent="0.25">
      <c r="A24" s="2" t="s">
        <v>983</v>
      </c>
      <c r="B24" s="2" t="s">
        <v>1052</v>
      </c>
      <c r="C24" s="66">
        <v>22360.720000000001</v>
      </c>
    </row>
    <row r="25" spans="1:3" x14ac:dyDescent="0.25">
      <c r="A25" s="2" t="s">
        <v>983</v>
      </c>
      <c r="B25" s="2" t="s">
        <v>1051</v>
      </c>
      <c r="C25" s="66">
        <v>306</v>
      </c>
    </row>
    <row r="26" spans="1:3" x14ac:dyDescent="0.25">
      <c r="A26" s="2" t="s">
        <v>983</v>
      </c>
      <c r="B26" s="2" t="s">
        <v>1050</v>
      </c>
      <c r="C26" s="66">
        <v>75</v>
      </c>
    </row>
    <row r="27" spans="1:3" x14ac:dyDescent="0.25">
      <c r="A27" s="2" t="s">
        <v>983</v>
      </c>
      <c r="B27" s="2" t="s">
        <v>1049</v>
      </c>
      <c r="C27" s="66">
        <v>1726.2</v>
      </c>
    </row>
    <row r="28" spans="1:3" x14ac:dyDescent="0.25">
      <c r="A28" s="2" t="s">
        <v>983</v>
      </c>
      <c r="B28" s="2" t="s">
        <v>1048</v>
      </c>
      <c r="C28" s="66">
        <v>276.60000000000002</v>
      </c>
    </row>
    <row r="29" spans="1:3" x14ac:dyDescent="0.25">
      <c r="A29" s="2" t="s">
        <v>983</v>
      </c>
      <c r="B29" s="2" t="s">
        <v>1018</v>
      </c>
      <c r="C29" s="66">
        <v>16607.05</v>
      </c>
    </row>
    <row r="30" spans="1:3" ht="30" x14ac:dyDescent="0.25">
      <c r="A30" s="2" t="s">
        <v>1045</v>
      </c>
      <c r="B30" s="2" t="s">
        <v>1047</v>
      </c>
      <c r="C30" s="66">
        <v>39900</v>
      </c>
    </row>
    <row r="31" spans="1:3" x14ac:dyDescent="0.25">
      <c r="A31" s="2" t="s">
        <v>983</v>
      </c>
      <c r="B31" s="2" t="s">
        <v>1046</v>
      </c>
      <c r="C31" s="66">
        <v>1871.68</v>
      </c>
    </row>
    <row r="32" spans="1:3" ht="30" x14ac:dyDescent="0.25">
      <c r="A32" s="2" t="s">
        <v>1045</v>
      </c>
      <c r="B32" s="2" t="s">
        <v>1044</v>
      </c>
      <c r="C32" s="66">
        <v>540</v>
      </c>
    </row>
    <row r="33" spans="1:3" x14ac:dyDescent="0.25">
      <c r="A33" s="2" t="s">
        <v>983</v>
      </c>
      <c r="B33" s="2" t="s">
        <v>1043</v>
      </c>
      <c r="C33" s="66">
        <v>4207.84</v>
      </c>
    </row>
    <row r="34" spans="1:3" x14ac:dyDescent="0.25">
      <c r="A34" s="2" t="s">
        <v>983</v>
      </c>
      <c r="B34" s="2" t="s">
        <v>1042</v>
      </c>
      <c r="C34" s="66">
        <v>116.5</v>
      </c>
    </row>
    <row r="35" spans="1:3" x14ac:dyDescent="0.25">
      <c r="A35" s="2" t="s">
        <v>983</v>
      </c>
      <c r="B35" s="2" t="s">
        <v>1041</v>
      </c>
      <c r="C35" s="66">
        <v>825</v>
      </c>
    </row>
    <row r="36" spans="1:3" x14ac:dyDescent="0.25">
      <c r="A36" s="2" t="s">
        <v>983</v>
      </c>
      <c r="B36" s="2" t="s">
        <v>1040</v>
      </c>
      <c r="C36" s="66">
        <v>162</v>
      </c>
    </row>
    <row r="37" spans="1:3" x14ac:dyDescent="0.25">
      <c r="A37" s="2" t="s">
        <v>983</v>
      </c>
      <c r="B37" s="2" t="s">
        <v>1018</v>
      </c>
      <c r="C37" s="66">
        <v>12629.3</v>
      </c>
    </row>
    <row r="38" spans="1:3" x14ac:dyDescent="0.25">
      <c r="A38" s="2" t="s">
        <v>983</v>
      </c>
      <c r="B38" s="2" t="s">
        <v>1039</v>
      </c>
      <c r="C38" s="66">
        <v>340</v>
      </c>
    </row>
    <row r="39" spans="1:3" x14ac:dyDescent="0.25">
      <c r="A39" s="2" t="s">
        <v>983</v>
      </c>
      <c r="B39" s="2" t="s">
        <v>1032</v>
      </c>
      <c r="C39" s="66">
        <v>1510.01</v>
      </c>
    </row>
    <row r="40" spans="1:3" x14ac:dyDescent="0.25">
      <c r="A40" s="2" t="s">
        <v>983</v>
      </c>
      <c r="B40" s="2" t="s">
        <v>1018</v>
      </c>
      <c r="C40" s="66">
        <v>15693.41</v>
      </c>
    </row>
    <row r="41" spans="1:3" x14ac:dyDescent="0.25">
      <c r="A41" s="2" t="s">
        <v>983</v>
      </c>
      <c r="B41" s="2" t="s">
        <v>1038</v>
      </c>
      <c r="C41" s="66">
        <v>211.4</v>
      </c>
    </row>
    <row r="42" spans="1:3" x14ac:dyDescent="0.25">
      <c r="A42" s="2" t="s">
        <v>983</v>
      </c>
      <c r="B42" s="2" t="s">
        <v>1037</v>
      </c>
      <c r="C42" s="66">
        <v>593.78</v>
      </c>
    </row>
    <row r="43" spans="1:3" x14ac:dyDescent="0.25">
      <c r="A43" s="2" t="s">
        <v>983</v>
      </c>
      <c r="B43" s="2" t="s">
        <v>1036</v>
      </c>
      <c r="C43" s="66">
        <v>3019.6</v>
      </c>
    </row>
    <row r="44" spans="1:3" x14ac:dyDescent="0.25">
      <c r="A44" s="2" t="s">
        <v>983</v>
      </c>
      <c r="B44" s="2" t="s">
        <v>1032</v>
      </c>
      <c r="C44" s="66">
        <v>1441.79</v>
      </c>
    </row>
    <row r="45" spans="1:3" x14ac:dyDescent="0.25">
      <c r="A45" s="2" t="s">
        <v>983</v>
      </c>
      <c r="B45" s="2" t="s">
        <v>1035</v>
      </c>
      <c r="C45" s="66">
        <v>865.58</v>
      </c>
    </row>
    <row r="46" spans="1:3" x14ac:dyDescent="0.25">
      <c r="A46" s="2" t="s">
        <v>983</v>
      </c>
      <c r="B46" s="2" t="s">
        <v>1018</v>
      </c>
      <c r="C46" s="66">
        <v>16659.5</v>
      </c>
    </row>
    <row r="47" spans="1:3" x14ac:dyDescent="0.25">
      <c r="A47" s="2" t="s">
        <v>983</v>
      </c>
      <c r="B47" s="2" t="s">
        <v>1034</v>
      </c>
      <c r="C47" s="66">
        <v>841</v>
      </c>
    </row>
    <row r="48" spans="1:3" x14ac:dyDescent="0.25">
      <c r="A48" s="2" t="s">
        <v>983</v>
      </c>
      <c r="B48" s="2" t="s">
        <v>1033</v>
      </c>
      <c r="C48" s="66">
        <v>1226.9000000000001</v>
      </c>
    </row>
    <row r="49" spans="1:3" x14ac:dyDescent="0.25">
      <c r="A49" s="2" t="s">
        <v>983</v>
      </c>
      <c r="B49" s="2" t="s">
        <v>1032</v>
      </c>
      <c r="C49" s="66">
        <v>308.08</v>
      </c>
    </row>
    <row r="50" spans="1:3" x14ac:dyDescent="0.25">
      <c r="A50" s="2" t="s">
        <v>983</v>
      </c>
      <c r="B50" s="2" t="s">
        <v>1031</v>
      </c>
      <c r="C50" s="66">
        <v>677</v>
      </c>
    </row>
    <row r="51" spans="1:3" x14ac:dyDescent="0.25">
      <c r="A51" s="2" t="s">
        <v>983</v>
      </c>
      <c r="B51" s="2" t="s">
        <v>1030</v>
      </c>
      <c r="C51" s="66">
        <v>564</v>
      </c>
    </row>
    <row r="52" spans="1:3" x14ac:dyDescent="0.25">
      <c r="A52" s="2" t="s">
        <v>983</v>
      </c>
      <c r="B52" s="2" t="s">
        <v>1018</v>
      </c>
      <c r="C52" s="66">
        <v>15207.41</v>
      </c>
    </row>
    <row r="53" spans="1:3" ht="30" x14ac:dyDescent="0.25">
      <c r="A53" s="2" t="s">
        <v>986</v>
      </c>
      <c r="B53" s="2" t="s">
        <v>985</v>
      </c>
      <c r="C53" s="66">
        <v>5724</v>
      </c>
    </row>
    <row r="54" spans="1:3" x14ac:dyDescent="0.25">
      <c r="A54" s="2" t="s">
        <v>983</v>
      </c>
      <c r="B54" s="2" t="s">
        <v>1029</v>
      </c>
      <c r="C54" s="66">
        <v>900.78</v>
      </c>
    </row>
    <row r="55" spans="1:3" x14ac:dyDescent="0.25">
      <c r="A55" s="2" t="s">
        <v>983</v>
      </c>
      <c r="B55" s="2" t="s">
        <v>1028</v>
      </c>
      <c r="C55" s="66">
        <v>359.75</v>
      </c>
    </row>
    <row r="56" spans="1:3" ht="30" x14ac:dyDescent="0.25">
      <c r="A56" s="2" t="s">
        <v>983</v>
      </c>
      <c r="B56" s="2" t="s">
        <v>1027</v>
      </c>
      <c r="C56" s="66">
        <v>10173.450000000001</v>
      </c>
    </row>
    <row r="57" spans="1:3" x14ac:dyDescent="0.25">
      <c r="A57" s="2" t="s">
        <v>983</v>
      </c>
      <c r="B57" s="2" t="s">
        <v>1026</v>
      </c>
      <c r="C57" s="66">
        <v>99</v>
      </c>
    </row>
    <row r="58" spans="1:3" x14ac:dyDescent="0.25">
      <c r="A58" s="2" t="s">
        <v>983</v>
      </c>
      <c r="B58" s="2" t="s">
        <v>1018</v>
      </c>
      <c r="C58" s="66">
        <v>10710.24</v>
      </c>
    </row>
    <row r="59" spans="1:3" x14ac:dyDescent="0.25">
      <c r="A59" s="2" t="s">
        <v>983</v>
      </c>
      <c r="B59" s="2" t="s">
        <v>1018</v>
      </c>
      <c r="C59" s="66">
        <v>3034.92</v>
      </c>
    </row>
    <row r="60" spans="1:3" x14ac:dyDescent="0.25">
      <c r="A60" s="2" t="s">
        <v>983</v>
      </c>
      <c r="B60" s="2" t="s">
        <v>1025</v>
      </c>
      <c r="C60" s="66">
        <v>80</v>
      </c>
    </row>
    <row r="61" spans="1:3" x14ac:dyDescent="0.25">
      <c r="A61" s="2" t="s">
        <v>983</v>
      </c>
      <c r="B61" s="2" t="s">
        <v>1024</v>
      </c>
      <c r="C61" s="66">
        <v>80</v>
      </c>
    </row>
    <row r="62" spans="1:3" x14ac:dyDescent="0.25">
      <c r="A62" s="2" t="s">
        <v>983</v>
      </c>
      <c r="B62" s="2" t="s">
        <v>1023</v>
      </c>
      <c r="C62" s="66">
        <v>556</v>
      </c>
    </row>
    <row r="63" spans="1:3" x14ac:dyDescent="0.25">
      <c r="A63" s="2" t="s">
        <v>983</v>
      </c>
      <c r="B63" s="2" t="s">
        <v>1022</v>
      </c>
      <c r="C63" s="66">
        <v>82.47</v>
      </c>
    </row>
    <row r="64" spans="1:3" x14ac:dyDescent="0.25">
      <c r="A64" s="2" t="s">
        <v>983</v>
      </c>
      <c r="B64" s="2" t="s">
        <v>1021</v>
      </c>
      <c r="C64" s="66">
        <v>800</v>
      </c>
    </row>
    <row r="65" spans="1:3" x14ac:dyDescent="0.25">
      <c r="A65" s="2" t="s">
        <v>983</v>
      </c>
      <c r="B65" s="2" t="s">
        <v>1013</v>
      </c>
      <c r="C65" s="66">
        <v>1401.54</v>
      </c>
    </row>
    <row r="66" spans="1:3" x14ac:dyDescent="0.25">
      <c r="A66" s="2" t="s">
        <v>983</v>
      </c>
      <c r="B66" s="2" t="s">
        <v>1020</v>
      </c>
      <c r="C66" s="66">
        <v>4423.6000000000004</v>
      </c>
    </row>
    <row r="67" spans="1:3" x14ac:dyDescent="0.25">
      <c r="A67" s="2" t="s">
        <v>983</v>
      </c>
      <c r="B67" s="2" t="s">
        <v>1019</v>
      </c>
      <c r="C67" s="66">
        <v>1798.7</v>
      </c>
    </row>
    <row r="68" spans="1:3" x14ac:dyDescent="0.25">
      <c r="A68" s="2" t="s">
        <v>983</v>
      </c>
      <c r="B68" s="2" t="s">
        <v>1018</v>
      </c>
      <c r="C68" s="66">
        <v>20551.259999999998</v>
      </c>
    </row>
    <row r="69" spans="1:3" ht="30" x14ac:dyDescent="0.25">
      <c r="A69" s="2" t="s">
        <v>986</v>
      </c>
      <c r="B69" s="2" t="s">
        <v>1017</v>
      </c>
      <c r="C69" s="66">
        <v>5703.5</v>
      </c>
    </row>
    <row r="70" spans="1:3" x14ac:dyDescent="0.25">
      <c r="A70" s="2" t="s">
        <v>983</v>
      </c>
      <c r="B70" s="2" t="s">
        <v>1016</v>
      </c>
      <c r="C70" s="66">
        <v>463.5</v>
      </c>
    </row>
    <row r="71" spans="1:3" x14ac:dyDescent="0.25">
      <c r="A71" s="2" t="s">
        <v>983</v>
      </c>
      <c r="B71" s="2" t="s">
        <v>1015</v>
      </c>
      <c r="C71" s="66">
        <v>898</v>
      </c>
    </row>
    <row r="72" spans="1:3" x14ac:dyDescent="0.25">
      <c r="A72" s="2" t="s">
        <v>983</v>
      </c>
      <c r="B72" s="2" t="s">
        <v>1009</v>
      </c>
      <c r="C72" s="66">
        <v>395</v>
      </c>
    </row>
    <row r="73" spans="1:3" x14ac:dyDescent="0.25">
      <c r="A73" s="2" t="s">
        <v>983</v>
      </c>
      <c r="B73" s="2" t="s">
        <v>985</v>
      </c>
      <c r="C73" s="66">
        <v>906</v>
      </c>
    </row>
    <row r="74" spans="1:3" x14ac:dyDescent="0.25">
      <c r="A74" s="2" t="s">
        <v>983</v>
      </c>
      <c r="B74" s="2" t="s">
        <v>1014</v>
      </c>
      <c r="C74" s="66">
        <v>15423.54</v>
      </c>
    </row>
    <row r="75" spans="1:3" x14ac:dyDescent="0.25">
      <c r="A75" s="2" t="s">
        <v>983</v>
      </c>
      <c r="B75" s="2" t="s">
        <v>1013</v>
      </c>
      <c r="C75" s="66">
        <v>1625.7</v>
      </c>
    </row>
    <row r="76" spans="1:3" x14ac:dyDescent="0.25">
      <c r="A76" s="2" t="s">
        <v>983</v>
      </c>
      <c r="B76" s="2" t="s">
        <v>1012</v>
      </c>
      <c r="C76" s="66">
        <v>56.05</v>
      </c>
    </row>
    <row r="77" spans="1:3" x14ac:dyDescent="0.25">
      <c r="A77" s="2" t="s">
        <v>983</v>
      </c>
      <c r="B77" s="2" t="s">
        <v>1011</v>
      </c>
      <c r="C77" s="66">
        <v>204</v>
      </c>
    </row>
    <row r="78" spans="1:3" x14ac:dyDescent="0.25">
      <c r="A78" s="2" t="s">
        <v>983</v>
      </c>
      <c r="B78" s="2" t="s">
        <v>1010</v>
      </c>
      <c r="C78" s="66">
        <v>7161.62</v>
      </c>
    </row>
    <row r="79" spans="1:3" x14ac:dyDescent="0.25">
      <c r="A79" s="2" t="s">
        <v>983</v>
      </c>
      <c r="B79" s="2" t="s">
        <v>1009</v>
      </c>
      <c r="C79" s="66">
        <v>555</v>
      </c>
    </row>
    <row r="80" spans="1:3" x14ac:dyDescent="0.25">
      <c r="A80" s="2" t="s">
        <v>983</v>
      </c>
      <c r="B80" s="2" t="s">
        <v>1008</v>
      </c>
      <c r="C80" s="66">
        <v>1034.8</v>
      </c>
    </row>
    <row r="81" spans="1:3" x14ac:dyDescent="0.25">
      <c r="A81" s="2" t="s">
        <v>983</v>
      </c>
      <c r="B81" s="2" t="s">
        <v>1005</v>
      </c>
      <c r="C81" s="66">
        <v>40</v>
      </c>
    </row>
    <row r="82" spans="1:3" x14ac:dyDescent="0.25">
      <c r="A82" s="2" t="s">
        <v>983</v>
      </c>
      <c r="B82" s="2" t="s">
        <v>1007</v>
      </c>
      <c r="C82" s="66">
        <v>1547.36</v>
      </c>
    </row>
    <row r="83" spans="1:3" x14ac:dyDescent="0.25">
      <c r="A83" s="2" t="s">
        <v>983</v>
      </c>
      <c r="B83" s="2" t="s">
        <v>1006</v>
      </c>
      <c r="C83" s="66">
        <v>367.15</v>
      </c>
    </row>
    <row r="84" spans="1:3" x14ac:dyDescent="0.25">
      <c r="A84" s="2" t="s">
        <v>983</v>
      </c>
      <c r="B84" s="2" t="s">
        <v>1005</v>
      </c>
      <c r="C84" s="66">
        <v>225.2</v>
      </c>
    </row>
    <row r="85" spans="1:3" x14ac:dyDescent="0.25">
      <c r="A85" s="2" t="s">
        <v>983</v>
      </c>
      <c r="B85" s="2" t="s">
        <v>1004</v>
      </c>
      <c r="C85" s="66">
        <v>82.9</v>
      </c>
    </row>
    <row r="86" spans="1:3" x14ac:dyDescent="0.25">
      <c r="A86" s="2" t="s">
        <v>983</v>
      </c>
      <c r="B86" s="2" t="s">
        <v>1003</v>
      </c>
      <c r="C86" s="66">
        <v>311.48</v>
      </c>
    </row>
    <row r="87" spans="1:3" x14ac:dyDescent="0.25">
      <c r="A87" s="2" t="s">
        <v>983</v>
      </c>
      <c r="B87" s="2" t="s">
        <v>1002</v>
      </c>
      <c r="C87" s="66">
        <v>408.97</v>
      </c>
    </row>
    <row r="88" spans="1:3" x14ac:dyDescent="0.25">
      <c r="A88" s="2" t="s">
        <v>983</v>
      </c>
      <c r="B88" s="2" t="s">
        <v>1001</v>
      </c>
      <c r="C88" s="66">
        <v>818.7</v>
      </c>
    </row>
    <row r="89" spans="1:3" x14ac:dyDescent="0.25">
      <c r="A89" s="2" t="s">
        <v>983</v>
      </c>
      <c r="B89" s="2" t="s">
        <v>1000</v>
      </c>
      <c r="C89" s="66">
        <v>1950</v>
      </c>
    </row>
    <row r="90" spans="1:3" x14ac:dyDescent="0.25">
      <c r="A90" s="2" t="s">
        <v>983</v>
      </c>
      <c r="B90" s="2" t="s">
        <v>999</v>
      </c>
      <c r="C90" s="66">
        <v>850</v>
      </c>
    </row>
    <row r="91" spans="1:3" x14ac:dyDescent="0.25">
      <c r="A91" s="2" t="s">
        <v>983</v>
      </c>
      <c r="B91" s="2" t="s">
        <v>998</v>
      </c>
      <c r="C91" s="66">
        <v>1075.33</v>
      </c>
    </row>
    <row r="92" spans="1:3" x14ac:dyDescent="0.25">
      <c r="A92" s="2" t="s">
        <v>983</v>
      </c>
      <c r="B92" s="2" t="s">
        <v>997</v>
      </c>
      <c r="C92" s="66">
        <v>115</v>
      </c>
    </row>
    <row r="93" spans="1:3" x14ac:dyDescent="0.25">
      <c r="A93" s="2" t="s">
        <v>983</v>
      </c>
      <c r="B93" s="2" t="s">
        <v>996</v>
      </c>
      <c r="C93" s="66">
        <v>304</v>
      </c>
    </row>
    <row r="94" spans="1:3" x14ac:dyDescent="0.25">
      <c r="A94" s="2" t="s">
        <v>983</v>
      </c>
      <c r="B94" s="2" t="s">
        <v>995</v>
      </c>
      <c r="C94" s="66">
        <v>202</v>
      </c>
    </row>
    <row r="95" spans="1:3" x14ac:dyDescent="0.25">
      <c r="A95" s="2" t="s">
        <v>983</v>
      </c>
      <c r="B95" s="2" t="s">
        <v>994</v>
      </c>
      <c r="C95" s="66">
        <v>1296</v>
      </c>
    </row>
    <row r="96" spans="1:3" x14ac:dyDescent="0.25">
      <c r="A96" s="2" t="s">
        <v>983</v>
      </c>
      <c r="B96" s="2" t="s">
        <v>993</v>
      </c>
      <c r="C96" s="66">
        <v>130</v>
      </c>
    </row>
    <row r="97" spans="1:3" x14ac:dyDescent="0.25">
      <c r="A97" s="2" t="s">
        <v>983</v>
      </c>
      <c r="B97" s="2" t="s">
        <v>992</v>
      </c>
      <c r="C97" s="66">
        <v>515</v>
      </c>
    </row>
    <row r="98" spans="1:3" x14ac:dyDescent="0.25">
      <c r="A98" s="2" t="s">
        <v>983</v>
      </c>
      <c r="B98" s="2" t="s">
        <v>991</v>
      </c>
      <c r="C98" s="66">
        <v>524</v>
      </c>
    </row>
    <row r="99" spans="1:3" x14ac:dyDescent="0.25">
      <c r="A99" s="2" t="s">
        <v>983</v>
      </c>
      <c r="B99" s="2" t="s">
        <v>990</v>
      </c>
      <c r="C99" s="66">
        <v>180</v>
      </c>
    </row>
    <row r="100" spans="1:3" x14ac:dyDescent="0.25">
      <c r="A100" s="2" t="s">
        <v>983</v>
      </c>
      <c r="B100" s="2" t="s">
        <v>989</v>
      </c>
      <c r="C100" s="66">
        <v>437.6</v>
      </c>
    </row>
    <row r="101" spans="1:3" x14ac:dyDescent="0.25">
      <c r="A101" s="2" t="s">
        <v>983</v>
      </c>
      <c r="B101" s="2" t="s">
        <v>988</v>
      </c>
      <c r="C101" s="66">
        <v>160</v>
      </c>
    </row>
    <row r="102" spans="1:3" x14ac:dyDescent="0.25">
      <c r="A102" s="2" t="s">
        <v>983</v>
      </c>
      <c r="B102" s="2" t="s">
        <v>987</v>
      </c>
      <c r="C102" s="66">
        <v>630</v>
      </c>
    </row>
    <row r="103" spans="1:3" ht="30" x14ac:dyDescent="0.25">
      <c r="A103" s="2" t="s">
        <v>986</v>
      </c>
      <c r="B103" s="2" t="s">
        <v>985</v>
      </c>
      <c r="C103" s="66">
        <v>3447.5</v>
      </c>
    </row>
    <row r="104" spans="1:3" x14ac:dyDescent="0.25">
      <c r="A104" s="2" t="s">
        <v>983</v>
      </c>
      <c r="B104" s="2" t="s">
        <v>984</v>
      </c>
      <c r="C104" s="66">
        <v>2169.7800000000002</v>
      </c>
    </row>
    <row r="105" spans="1:3" x14ac:dyDescent="0.25">
      <c r="A105" s="2" t="s">
        <v>983</v>
      </c>
      <c r="B105" s="2" t="s">
        <v>982</v>
      </c>
      <c r="C105" s="66">
        <v>951.9</v>
      </c>
    </row>
  </sheetData>
  <mergeCells count="7">
    <mergeCell ref="A8:C8"/>
    <mergeCell ref="A7:C7"/>
    <mergeCell ref="A1:C1"/>
    <mergeCell ref="A2:C3"/>
    <mergeCell ref="A5:C5"/>
    <mergeCell ref="A4:C4"/>
    <mergeCell ref="A6:C6"/>
  </mergeCells>
  <pageMargins left="0.7" right="0.7" top="0.75" bottom="0.75" header="0.3" footer="0.3"/>
  <pageSetup paperSize="9" scale="95" orientation="landscape" horizontalDpi="4294967294" verticalDpi="4294967294"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76"/>
  <sheetViews>
    <sheetView topLeftCell="A2" zoomScale="115" zoomScaleNormal="115" workbookViewId="0">
      <selection activeCell="A6" sqref="A6:D6"/>
    </sheetView>
  </sheetViews>
  <sheetFormatPr defaultColWidth="12" defaultRowHeight="14.25" x14ac:dyDescent="0.2"/>
  <cols>
    <col min="1" max="1" width="15.7109375" style="69" customWidth="1"/>
    <col min="2" max="2" width="50.140625" style="68" customWidth="1"/>
    <col min="3" max="3" width="14.28515625" style="68" customWidth="1"/>
    <col min="4" max="4" width="18.42578125" style="68" customWidth="1"/>
    <col min="5" max="16384" width="12" style="67"/>
  </cols>
  <sheetData>
    <row r="1" spans="1:4" ht="21" x14ac:dyDescent="0.2">
      <c r="A1" s="187" t="s">
        <v>0</v>
      </c>
      <c r="B1" s="188"/>
      <c r="C1" s="188"/>
      <c r="D1" s="189"/>
    </row>
    <row r="2" spans="1:4" ht="15.75" x14ac:dyDescent="0.2">
      <c r="A2" s="190" t="s">
        <v>3</v>
      </c>
      <c r="B2" s="191"/>
      <c r="C2" s="191"/>
      <c r="D2" s="192"/>
    </row>
    <row r="3" spans="1:4" ht="15" x14ac:dyDescent="0.2">
      <c r="A3" s="184" t="s">
        <v>663</v>
      </c>
      <c r="B3" s="185"/>
      <c r="C3" s="185"/>
      <c r="D3" s="186"/>
    </row>
    <row r="4" spans="1:4" ht="25.9" customHeight="1" x14ac:dyDescent="0.2">
      <c r="A4" s="205" t="s">
        <v>4</v>
      </c>
      <c r="B4" s="206"/>
      <c r="C4" s="206"/>
      <c r="D4" s="207"/>
    </row>
    <row r="5" spans="1:4" ht="43.15" customHeight="1" x14ac:dyDescent="0.2">
      <c r="A5" s="202" t="s">
        <v>662</v>
      </c>
      <c r="B5" s="203"/>
      <c r="C5" s="203"/>
      <c r="D5" s="204"/>
    </row>
    <row r="6" spans="1:4" x14ac:dyDescent="0.2">
      <c r="A6" s="199" t="s">
        <v>95</v>
      </c>
      <c r="B6" s="200"/>
      <c r="C6" s="200"/>
      <c r="D6" s="201"/>
    </row>
    <row r="7" spans="1:4" ht="28.9" customHeight="1" x14ac:dyDescent="0.2">
      <c r="A7" s="196" t="s">
        <v>1107</v>
      </c>
      <c r="B7" s="197"/>
      <c r="C7" s="197"/>
      <c r="D7" s="198"/>
    </row>
    <row r="8" spans="1:4" ht="27" customHeight="1" x14ac:dyDescent="0.2">
      <c r="A8" s="193" t="s">
        <v>1106</v>
      </c>
      <c r="B8" s="194"/>
      <c r="C8" s="194"/>
      <c r="D8" s="195"/>
    </row>
    <row r="9" spans="1:4" ht="21.6" customHeight="1" x14ac:dyDescent="0.2">
      <c r="A9" s="83" t="s">
        <v>659</v>
      </c>
      <c r="B9" s="82" t="s">
        <v>658</v>
      </c>
      <c r="C9" s="82" t="s">
        <v>657</v>
      </c>
      <c r="D9" s="82" t="s">
        <v>2</v>
      </c>
    </row>
    <row r="10" spans="1:4" x14ac:dyDescent="0.2">
      <c r="A10" s="80" t="s">
        <v>904</v>
      </c>
      <c r="B10" s="79" t="s">
        <v>1074</v>
      </c>
      <c r="C10" s="78">
        <v>43283</v>
      </c>
      <c r="D10" s="77">
        <v>239.22</v>
      </c>
    </row>
    <row r="11" spans="1:4" x14ac:dyDescent="0.2">
      <c r="A11" s="80" t="s">
        <v>904</v>
      </c>
      <c r="B11" s="79" t="s">
        <v>1064</v>
      </c>
      <c r="C11" s="78">
        <v>43284</v>
      </c>
      <c r="D11" s="77">
        <v>16.39</v>
      </c>
    </row>
    <row r="12" spans="1:4" x14ac:dyDescent="0.2">
      <c r="A12" s="80" t="s">
        <v>904</v>
      </c>
      <c r="B12" s="79" t="s">
        <v>1074</v>
      </c>
      <c r="C12" s="78">
        <v>43284</v>
      </c>
      <c r="D12" s="77">
        <v>252</v>
      </c>
    </row>
    <row r="13" spans="1:4" x14ac:dyDescent="0.2">
      <c r="A13" s="80" t="s">
        <v>904</v>
      </c>
      <c r="B13" s="79" t="s">
        <v>1074</v>
      </c>
      <c r="C13" s="78">
        <v>43284</v>
      </c>
      <c r="D13" s="77">
        <v>458</v>
      </c>
    </row>
    <row r="14" spans="1:4" x14ac:dyDescent="0.2">
      <c r="A14" s="80" t="s">
        <v>904</v>
      </c>
      <c r="B14" s="79" t="s">
        <v>1071</v>
      </c>
      <c r="C14" s="78">
        <v>43285</v>
      </c>
      <c r="D14" s="77">
        <v>239</v>
      </c>
    </row>
    <row r="15" spans="1:4" x14ac:dyDescent="0.2">
      <c r="A15" s="80" t="s">
        <v>904</v>
      </c>
      <c r="B15" s="79" t="s">
        <v>1074</v>
      </c>
      <c r="C15" s="78">
        <v>43287</v>
      </c>
      <c r="D15" s="77">
        <v>300</v>
      </c>
    </row>
    <row r="16" spans="1:4" x14ac:dyDescent="0.2">
      <c r="A16" s="80" t="s">
        <v>904</v>
      </c>
      <c r="B16" s="79" t="s">
        <v>1064</v>
      </c>
      <c r="C16" s="78">
        <v>43290</v>
      </c>
      <c r="D16" s="77">
        <v>1875</v>
      </c>
    </row>
    <row r="17" spans="1:4" x14ac:dyDescent="0.2">
      <c r="A17" s="80" t="s">
        <v>904</v>
      </c>
      <c r="B17" s="79" t="s">
        <v>1105</v>
      </c>
      <c r="C17" s="78">
        <v>43291</v>
      </c>
      <c r="D17" s="77">
        <v>230</v>
      </c>
    </row>
    <row r="18" spans="1:4" x14ac:dyDescent="0.2">
      <c r="A18" s="80" t="s">
        <v>904</v>
      </c>
      <c r="B18" s="79" t="s">
        <v>1072</v>
      </c>
      <c r="C18" s="78">
        <v>43291</v>
      </c>
      <c r="D18" s="77">
        <v>1014.2</v>
      </c>
    </row>
    <row r="19" spans="1:4" x14ac:dyDescent="0.2">
      <c r="A19" s="80" t="s">
        <v>904</v>
      </c>
      <c r="B19" s="79" t="s">
        <v>1072</v>
      </c>
      <c r="C19" s="78">
        <v>43291</v>
      </c>
      <c r="D19" s="77">
        <v>1430.9</v>
      </c>
    </row>
    <row r="20" spans="1:4" x14ac:dyDescent="0.2">
      <c r="A20" s="80" t="s">
        <v>904</v>
      </c>
      <c r="B20" s="79" t="s">
        <v>1072</v>
      </c>
      <c r="C20" s="78">
        <v>43291</v>
      </c>
      <c r="D20" s="81">
        <v>211.83</v>
      </c>
    </row>
    <row r="21" spans="1:4" x14ac:dyDescent="0.2">
      <c r="A21" s="80" t="s">
        <v>904</v>
      </c>
      <c r="B21" s="79" t="s">
        <v>1072</v>
      </c>
      <c r="C21" s="78">
        <v>43291</v>
      </c>
      <c r="D21" s="77">
        <v>4717</v>
      </c>
    </row>
    <row r="22" spans="1:4" x14ac:dyDescent="0.2">
      <c r="A22" s="80" t="s">
        <v>904</v>
      </c>
      <c r="B22" s="79" t="s">
        <v>1066</v>
      </c>
      <c r="C22" s="78">
        <v>43293</v>
      </c>
      <c r="D22" s="77">
        <v>332.58</v>
      </c>
    </row>
    <row r="23" spans="1:4" x14ac:dyDescent="0.2">
      <c r="A23" s="80" t="s">
        <v>904</v>
      </c>
      <c r="B23" s="79" t="s">
        <v>1066</v>
      </c>
      <c r="C23" s="78">
        <v>43293</v>
      </c>
      <c r="D23" s="77">
        <v>413.33</v>
      </c>
    </row>
    <row r="24" spans="1:4" x14ac:dyDescent="0.2">
      <c r="A24" s="80" t="s">
        <v>904</v>
      </c>
      <c r="B24" s="79" t="s">
        <v>1066</v>
      </c>
      <c r="C24" s="78">
        <v>43293</v>
      </c>
      <c r="D24" s="77">
        <v>566.20000000000005</v>
      </c>
    </row>
    <row r="25" spans="1:4" x14ac:dyDescent="0.2">
      <c r="A25" s="80" t="s">
        <v>904</v>
      </c>
      <c r="B25" s="79" t="s">
        <v>1066</v>
      </c>
      <c r="C25" s="78">
        <v>43293</v>
      </c>
      <c r="D25" s="77">
        <v>30</v>
      </c>
    </row>
    <row r="26" spans="1:4" x14ac:dyDescent="0.2">
      <c r="A26" s="80" t="s">
        <v>904</v>
      </c>
      <c r="B26" s="79" t="s">
        <v>1066</v>
      </c>
      <c r="C26" s="78">
        <v>43293</v>
      </c>
      <c r="D26" s="77">
        <v>30</v>
      </c>
    </row>
    <row r="27" spans="1:4" x14ac:dyDescent="0.2">
      <c r="A27" s="80" t="s">
        <v>904</v>
      </c>
      <c r="B27" s="79" t="s">
        <v>1066</v>
      </c>
      <c r="C27" s="78">
        <v>43293</v>
      </c>
      <c r="D27" s="77">
        <v>30</v>
      </c>
    </row>
    <row r="28" spans="1:4" x14ac:dyDescent="0.2">
      <c r="A28" s="80" t="s">
        <v>904</v>
      </c>
      <c r="B28" s="79" t="s">
        <v>1066</v>
      </c>
      <c r="C28" s="78">
        <v>43293</v>
      </c>
      <c r="D28" s="77">
        <v>30</v>
      </c>
    </row>
    <row r="29" spans="1:4" x14ac:dyDescent="0.2">
      <c r="A29" s="80" t="s">
        <v>904</v>
      </c>
      <c r="B29" s="79" t="s">
        <v>1066</v>
      </c>
      <c r="C29" s="78">
        <v>43293</v>
      </c>
      <c r="D29" s="77">
        <v>30</v>
      </c>
    </row>
    <row r="30" spans="1:4" x14ac:dyDescent="0.2">
      <c r="A30" s="80" t="s">
        <v>904</v>
      </c>
      <c r="B30" s="79" t="s">
        <v>1066</v>
      </c>
      <c r="C30" s="78">
        <v>43293</v>
      </c>
      <c r="D30" s="77">
        <v>30</v>
      </c>
    </row>
    <row r="31" spans="1:4" x14ac:dyDescent="0.2">
      <c r="A31" s="80" t="s">
        <v>904</v>
      </c>
      <c r="B31" s="79" t="s">
        <v>1066</v>
      </c>
      <c r="C31" s="78">
        <v>43293</v>
      </c>
      <c r="D31" s="77">
        <v>253.73</v>
      </c>
    </row>
    <row r="32" spans="1:4" x14ac:dyDescent="0.2">
      <c r="A32" s="80" t="s">
        <v>904</v>
      </c>
      <c r="B32" s="79" t="s">
        <v>1066</v>
      </c>
      <c r="C32" s="78">
        <v>43293</v>
      </c>
      <c r="D32" s="77">
        <v>334.97</v>
      </c>
    </row>
    <row r="33" spans="1:4" x14ac:dyDescent="0.2">
      <c r="A33" s="80" t="s">
        <v>904</v>
      </c>
      <c r="B33" s="79" t="s">
        <v>1066</v>
      </c>
      <c r="C33" s="78">
        <v>43293</v>
      </c>
      <c r="D33" s="77">
        <v>142.38</v>
      </c>
    </row>
    <row r="34" spans="1:4" x14ac:dyDescent="0.2">
      <c r="A34" s="80" t="s">
        <v>904</v>
      </c>
      <c r="B34" s="79" t="s">
        <v>1066</v>
      </c>
      <c r="C34" s="78">
        <v>43293</v>
      </c>
      <c r="D34" s="77">
        <v>45</v>
      </c>
    </row>
    <row r="35" spans="1:4" x14ac:dyDescent="0.2">
      <c r="A35" s="80" t="s">
        <v>904</v>
      </c>
      <c r="B35" s="79" t="s">
        <v>1104</v>
      </c>
      <c r="C35" s="78">
        <v>43296</v>
      </c>
      <c r="D35" s="77">
        <v>9700</v>
      </c>
    </row>
    <row r="36" spans="1:4" x14ac:dyDescent="0.2">
      <c r="A36" s="80" t="s">
        <v>904</v>
      </c>
      <c r="B36" s="79" t="s">
        <v>1074</v>
      </c>
      <c r="C36" s="78">
        <v>43306</v>
      </c>
      <c r="D36" s="77">
        <v>80</v>
      </c>
    </row>
    <row r="37" spans="1:4" x14ac:dyDescent="0.2">
      <c r="A37" s="80" t="s">
        <v>904</v>
      </c>
      <c r="B37" s="79" t="s">
        <v>1074</v>
      </c>
      <c r="C37" s="78">
        <v>43306</v>
      </c>
      <c r="D37" s="77">
        <v>50</v>
      </c>
    </row>
    <row r="38" spans="1:4" x14ac:dyDescent="0.2">
      <c r="A38" s="80" t="s">
        <v>904</v>
      </c>
      <c r="B38" s="79" t="s">
        <v>1074</v>
      </c>
      <c r="C38" s="78">
        <v>43306</v>
      </c>
      <c r="D38" s="77">
        <v>180</v>
      </c>
    </row>
    <row r="39" spans="1:4" x14ac:dyDescent="0.2">
      <c r="A39" s="80" t="s">
        <v>904</v>
      </c>
      <c r="B39" s="79" t="s">
        <v>1074</v>
      </c>
      <c r="C39" s="78">
        <v>43306</v>
      </c>
      <c r="D39" s="77">
        <v>40</v>
      </c>
    </row>
    <row r="40" spans="1:4" x14ac:dyDescent="0.2">
      <c r="A40" s="80" t="s">
        <v>904</v>
      </c>
      <c r="B40" s="79" t="s">
        <v>1074</v>
      </c>
      <c r="C40" s="78">
        <v>43306</v>
      </c>
      <c r="D40" s="77">
        <v>200</v>
      </c>
    </row>
    <row r="41" spans="1:4" x14ac:dyDescent="0.2">
      <c r="A41" s="80" t="s">
        <v>904</v>
      </c>
      <c r="B41" s="79" t="s">
        <v>1064</v>
      </c>
      <c r="C41" s="78">
        <v>43306</v>
      </c>
      <c r="D41" s="77">
        <v>164</v>
      </c>
    </row>
    <row r="42" spans="1:4" x14ac:dyDescent="0.2">
      <c r="A42" s="80" t="s">
        <v>904</v>
      </c>
      <c r="B42" s="79" t="s">
        <v>1064</v>
      </c>
      <c r="C42" s="78">
        <v>43311</v>
      </c>
      <c r="D42" s="77">
        <v>160.65</v>
      </c>
    </row>
    <row r="43" spans="1:4" x14ac:dyDescent="0.2">
      <c r="A43" s="80" t="s">
        <v>904</v>
      </c>
      <c r="B43" s="79" t="s">
        <v>1070</v>
      </c>
      <c r="C43" s="78">
        <v>43313</v>
      </c>
      <c r="D43" s="77">
        <v>53</v>
      </c>
    </row>
    <row r="44" spans="1:4" x14ac:dyDescent="0.2">
      <c r="A44" s="80" t="s">
        <v>904</v>
      </c>
      <c r="B44" s="79" t="s">
        <v>1071</v>
      </c>
      <c r="C44" s="78">
        <v>43314</v>
      </c>
      <c r="D44" s="77">
        <v>239</v>
      </c>
    </row>
    <row r="45" spans="1:4" x14ac:dyDescent="0.2">
      <c r="A45" s="80" t="s">
        <v>904</v>
      </c>
      <c r="B45" s="79" t="s">
        <v>1074</v>
      </c>
      <c r="C45" s="78">
        <v>43314</v>
      </c>
      <c r="D45" s="77">
        <v>200</v>
      </c>
    </row>
    <row r="46" spans="1:4" x14ac:dyDescent="0.2">
      <c r="A46" s="80" t="s">
        <v>904</v>
      </c>
      <c r="B46" s="79" t="s">
        <v>1064</v>
      </c>
      <c r="C46" s="78">
        <v>43314</v>
      </c>
      <c r="D46" s="77">
        <v>164</v>
      </c>
    </row>
    <row r="47" spans="1:4" x14ac:dyDescent="0.2">
      <c r="A47" s="80" t="s">
        <v>904</v>
      </c>
      <c r="B47" s="79" t="s">
        <v>1074</v>
      </c>
      <c r="C47" s="78">
        <v>43318</v>
      </c>
      <c r="D47" s="77">
        <v>413.15</v>
      </c>
    </row>
    <row r="48" spans="1:4" x14ac:dyDescent="0.2">
      <c r="A48" s="80" t="s">
        <v>904</v>
      </c>
      <c r="B48" s="79" t="s">
        <v>1074</v>
      </c>
      <c r="C48" s="78">
        <v>43320</v>
      </c>
      <c r="D48" s="77">
        <v>250</v>
      </c>
    </row>
    <row r="49" spans="1:4" x14ac:dyDescent="0.2">
      <c r="A49" s="80" t="s">
        <v>904</v>
      </c>
      <c r="B49" s="79" t="s">
        <v>1064</v>
      </c>
      <c r="C49" s="78">
        <v>43320</v>
      </c>
      <c r="D49" s="77">
        <v>350</v>
      </c>
    </row>
    <row r="50" spans="1:4" x14ac:dyDescent="0.2">
      <c r="A50" s="80" t="s">
        <v>904</v>
      </c>
      <c r="B50" s="79" t="s">
        <v>1064</v>
      </c>
      <c r="C50" s="78">
        <v>43321</v>
      </c>
      <c r="D50" s="77">
        <v>100</v>
      </c>
    </row>
    <row r="51" spans="1:4" x14ac:dyDescent="0.2">
      <c r="A51" s="80" t="s">
        <v>904</v>
      </c>
      <c r="B51" s="79" t="s">
        <v>1073</v>
      </c>
      <c r="C51" s="78">
        <v>43332</v>
      </c>
      <c r="D51" s="77">
        <v>260</v>
      </c>
    </row>
    <row r="52" spans="1:4" x14ac:dyDescent="0.2">
      <c r="A52" s="80" t="s">
        <v>904</v>
      </c>
      <c r="B52" s="79" t="s">
        <v>1064</v>
      </c>
      <c r="C52" s="78">
        <v>43334</v>
      </c>
      <c r="D52" s="77">
        <v>678.73</v>
      </c>
    </row>
    <row r="53" spans="1:4" x14ac:dyDescent="0.2">
      <c r="A53" s="80" t="s">
        <v>904</v>
      </c>
      <c r="B53" s="79" t="s">
        <v>1064</v>
      </c>
      <c r="C53" s="78">
        <v>43334</v>
      </c>
      <c r="D53" s="77">
        <v>1065</v>
      </c>
    </row>
    <row r="54" spans="1:4" x14ac:dyDescent="0.2">
      <c r="A54" s="80" t="s">
        <v>904</v>
      </c>
      <c r="B54" s="79" t="s">
        <v>1074</v>
      </c>
      <c r="C54" s="78">
        <v>43334</v>
      </c>
      <c r="D54" s="77">
        <v>135</v>
      </c>
    </row>
    <row r="55" spans="1:4" x14ac:dyDescent="0.2">
      <c r="A55" s="80" t="s">
        <v>904</v>
      </c>
      <c r="B55" s="79" t="s">
        <v>1064</v>
      </c>
      <c r="C55" s="78">
        <v>43334</v>
      </c>
      <c r="D55" s="77">
        <v>4537</v>
      </c>
    </row>
    <row r="56" spans="1:4" x14ac:dyDescent="0.2">
      <c r="A56" s="80" t="s">
        <v>904</v>
      </c>
      <c r="B56" s="79" t="s">
        <v>1070</v>
      </c>
      <c r="C56" s="78">
        <v>43336</v>
      </c>
      <c r="D56" s="77">
        <v>414.5</v>
      </c>
    </row>
    <row r="57" spans="1:4" x14ac:dyDescent="0.2">
      <c r="A57" s="80" t="s">
        <v>904</v>
      </c>
      <c r="B57" s="79" t="s">
        <v>1103</v>
      </c>
      <c r="C57" s="78">
        <v>43336</v>
      </c>
      <c r="D57" s="77">
        <v>100</v>
      </c>
    </row>
    <row r="58" spans="1:4" x14ac:dyDescent="0.2">
      <c r="A58" s="80" t="s">
        <v>904</v>
      </c>
      <c r="B58" s="79" t="s">
        <v>1064</v>
      </c>
      <c r="C58" s="78">
        <v>43340</v>
      </c>
      <c r="D58" s="77">
        <v>246.85</v>
      </c>
    </row>
    <row r="59" spans="1:4" x14ac:dyDescent="0.2">
      <c r="A59" s="80" t="s">
        <v>904</v>
      </c>
      <c r="B59" s="79" t="s">
        <v>1074</v>
      </c>
      <c r="C59" s="78">
        <v>43342</v>
      </c>
      <c r="D59" s="77">
        <v>100</v>
      </c>
    </row>
    <row r="60" spans="1:4" x14ac:dyDescent="0.2">
      <c r="A60" s="80" t="s">
        <v>904</v>
      </c>
      <c r="B60" s="79" t="s">
        <v>1074</v>
      </c>
      <c r="C60" s="78">
        <v>43342</v>
      </c>
      <c r="D60" s="77">
        <v>100</v>
      </c>
    </row>
    <row r="61" spans="1:4" x14ac:dyDescent="0.2">
      <c r="A61" s="80" t="s">
        <v>904</v>
      </c>
      <c r="B61" s="79" t="s">
        <v>1064</v>
      </c>
      <c r="C61" s="78">
        <v>43343</v>
      </c>
      <c r="D61" s="77">
        <v>100</v>
      </c>
    </row>
    <row r="62" spans="1:4" x14ac:dyDescent="0.2">
      <c r="A62" s="80" t="s">
        <v>904</v>
      </c>
      <c r="B62" s="79" t="s">
        <v>1064</v>
      </c>
      <c r="C62" s="78">
        <v>43346</v>
      </c>
      <c r="D62" s="77">
        <v>100</v>
      </c>
    </row>
    <row r="63" spans="1:4" x14ac:dyDescent="0.2">
      <c r="A63" s="80" t="s">
        <v>904</v>
      </c>
      <c r="B63" s="79" t="s">
        <v>1076</v>
      </c>
      <c r="C63" s="78">
        <v>43346</v>
      </c>
      <c r="D63" s="77">
        <v>1033.68</v>
      </c>
    </row>
    <row r="64" spans="1:4" x14ac:dyDescent="0.2">
      <c r="A64" s="80" t="s">
        <v>904</v>
      </c>
      <c r="B64" s="79" t="s">
        <v>1076</v>
      </c>
      <c r="C64" s="78">
        <v>43346</v>
      </c>
      <c r="D64" s="77">
        <v>1334.04</v>
      </c>
    </row>
    <row r="65" spans="1:4" x14ac:dyDescent="0.2">
      <c r="A65" s="80" t="s">
        <v>904</v>
      </c>
      <c r="B65" s="79" t="s">
        <v>1064</v>
      </c>
      <c r="C65" s="78">
        <v>43346</v>
      </c>
      <c r="D65" s="77">
        <v>40</v>
      </c>
    </row>
    <row r="66" spans="1:4" x14ac:dyDescent="0.2">
      <c r="A66" s="80" t="s">
        <v>904</v>
      </c>
      <c r="B66" s="79" t="s">
        <v>1074</v>
      </c>
      <c r="C66" s="78">
        <v>43346</v>
      </c>
      <c r="D66" s="77">
        <v>73.2</v>
      </c>
    </row>
    <row r="67" spans="1:4" x14ac:dyDescent="0.2">
      <c r="A67" s="80" t="s">
        <v>904</v>
      </c>
      <c r="B67" s="79" t="s">
        <v>1076</v>
      </c>
      <c r="C67" s="78">
        <v>43346</v>
      </c>
      <c r="D67" s="77">
        <v>393.6</v>
      </c>
    </row>
    <row r="68" spans="1:4" x14ac:dyDescent="0.2">
      <c r="A68" s="80" t="s">
        <v>904</v>
      </c>
      <c r="B68" s="79" t="s">
        <v>1072</v>
      </c>
      <c r="C68" s="78">
        <v>43350</v>
      </c>
      <c r="D68" s="77">
        <v>3180</v>
      </c>
    </row>
    <row r="69" spans="1:4" x14ac:dyDescent="0.2">
      <c r="A69" s="80" t="s">
        <v>904</v>
      </c>
      <c r="B69" s="79" t="s">
        <v>1066</v>
      </c>
      <c r="C69" s="78">
        <v>43356</v>
      </c>
      <c r="D69" s="77">
        <v>150</v>
      </c>
    </row>
    <row r="70" spans="1:4" x14ac:dyDescent="0.2">
      <c r="A70" s="80" t="s">
        <v>904</v>
      </c>
      <c r="B70" s="79" t="s">
        <v>1071</v>
      </c>
      <c r="C70" s="78">
        <v>43356</v>
      </c>
      <c r="D70" s="77">
        <v>341.72</v>
      </c>
    </row>
    <row r="71" spans="1:4" x14ac:dyDescent="0.2">
      <c r="A71" s="80" t="s">
        <v>904</v>
      </c>
      <c r="B71" s="79" t="s">
        <v>1070</v>
      </c>
      <c r="C71" s="78">
        <v>43360</v>
      </c>
      <c r="D71" s="77">
        <v>20</v>
      </c>
    </row>
    <row r="72" spans="1:4" x14ac:dyDescent="0.2">
      <c r="A72" s="80" t="s">
        <v>904</v>
      </c>
      <c r="B72" s="79" t="s">
        <v>1074</v>
      </c>
      <c r="C72" s="78">
        <v>43361</v>
      </c>
      <c r="D72" s="77">
        <v>200</v>
      </c>
    </row>
    <row r="73" spans="1:4" x14ac:dyDescent="0.2">
      <c r="A73" s="80" t="s">
        <v>904</v>
      </c>
      <c r="B73" s="79" t="s">
        <v>1066</v>
      </c>
      <c r="C73" s="78">
        <v>43370</v>
      </c>
      <c r="D73" s="77">
        <v>62.5</v>
      </c>
    </row>
    <row r="74" spans="1:4" x14ac:dyDescent="0.2">
      <c r="A74" s="80" t="s">
        <v>904</v>
      </c>
      <c r="B74" s="79" t="s">
        <v>1066</v>
      </c>
      <c r="C74" s="78">
        <v>43370</v>
      </c>
      <c r="D74" s="77">
        <v>25</v>
      </c>
    </row>
    <row r="75" spans="1:4" x14ac:dyDescent="0.2">
      <c r="A75" s="80" t="s">
        <v>904</v>
      </c>
      <c r="B75" s="79" t="s">
        <v>1102</v>
      </c>
      <c r="C75" s="78">
        <v>43374</v>
      </c>
      <c r="D75" s="77">
        <v>77</v>
      </c>
    </row>
    <row r="76" spans="1:4" x14ac:dyDescent="0.2">
      <c r="A76" s="80" t="s">
        <v>904</v>
      </c>
      <c r="B76" s="79" t="s">
        <v>1101</v>
      </c>
      <c r="C76" s="78">
        <v>43374</v>
      </c>
      <c r="D76" s="77">
        <v>300</v>
      </c>
    </row>
    <row r="77" spans="1:4" x14ac:dyDescent="0.2">
      <c r="A77" s="80" t="s">
        <v>904</v>
      </c>
      <c r="B77" s="79" t="s">
        <v>1100</v>
      </c>
      <c r="C77" s="78">
        <v>43374</v>
      </c>
      <c r="D77" s="77">
        <v>360</v>
      </c>
    </row>
    <row r="78" spans="1:4" x14ac:dyDescent="0.2">
      <c r="A78" s="80" t="s">
        <v>904</v>
      </c>
      <c r="B78" s="79" t="s">
        <v>1099</v>
      </c>
      <c r="C78" s="78">
        <v>43374</v>
      </c>
      <c r="D78" s="77">
        <v>100</v>
      </c>
    </row>
    <row r="79" spans="1:4" x14ac:dyDescent="0.2">
      <c r="A79" s="80" t="s">
        <v>904</v>
      </c>
      <c r="B79" s="79" t="s">
        <v>1098</v>
      </c>
      <c r="C79" s="78">
        <v>43375</v>
      </c>
      <c r="D79" s="77">
        <v>70</v>
      </c>
    </row>
    <row r="80" spans="1:4" x14ac:dyDescent="0.2">
      <c r="A80" s="80" t="s">
        <v>904</v>
      </c>
      <c r="B80" s="79" t="s">
        <v>1076</v>
      </c>
      <c r="C80" s="78">
        <v>43375</v>
      </c>
      <c r="D80" s="77">
        <v>460</v>
      </c>
    </row>
    <row r="81" spans="1:4" x14ac:dyDescent="0.2">
      <c r="A81" s="80" t="s">
        <v>904</v>
      </c>
      <c r="B81" s="79" t="s">
        <v>1097</v>
      </c>
      <c r="C81" s="78">
        <v>43384</v>
      </c>
      <c r="D81" s="77">
        <v>50</v>
      </c>
    </row>
    <row r="82" spans="1:4" x14ac:dyDescent="0.2">
      <c r="A82" s="80" t="s">
        <v>904</v>
      </c>
      <c r="B82" s="79" t="s">
        <v>1066</v>
      </c>
      <c r="C82" s="78">
        <v>43384</v>
      </c>
      <c r="D82" s="77">
        <v>74.39</v>
      </c>
    </row>
    <row r="83" spans="1:4" x14ac:dyDescent="0.2">
      <c r="A83" s="80" t="s">
        <v>904</v>
      </c>
      <c r="B83" s="79" t="s">
        <v>1096</v>
      </c>
      <c r="C83" s="78">
        <v>43384</v>
      </c>
      <c r="D83" s="77">
        <v>12800</v>
      </c>
    </row>
    <row r="84" spans="1:4" x14ac:dyDescent="0.2">
      <c r="A84" s="80" t="s">
        <v>904</v>
      </c>
      <c r="B84" s="79" t="s">
        <v>1096</v>
      </c>
      <c r="C84" s="78">
        <v>43384</v>
      </c>
      <c r="D84" s="77">
        <v>900</v>
      </c>
    </row>
    <row r="85" spans="1:4" x14ac:dyDescent="0.2">
      <c r="A85" s="80" t="s">
        <v>904</v>
      </c>
      <c r="B85" s="79" t="s">
        <v>1095</v>
      </c>
      <c r="C85" s="78">
        <v>43384</v>
      </c>
      <c r="D85" s="77">
        <v>1410</v>
      </c>
    </row>
    <row r="86" spans="1:4" x14ac:dyDescent="0.2">
      <c r="A86" s="80" t="s">
        <v>904</v>
      </c>
      <c r="B86" s="79" t="s">
        <v>1077</v>
      </c>
      <c r="C86" s="78">
        <v>43384</v>
      </c>
      <c r="D86" s="77">
        <v>3000</v>
      </c>
    </row>
    <row r="87" spans="1:4" x14ac:dyDescent="0.2">
      <c r="A87" s="80" t="s">
        <v>904</v>
      </c>
      <c r="B87" s="79" t="s">
        <v>1094</v>
      </c>
      <c r="C87" s="78">
        <v>43384</v>
      </c>
      <c r="D87" s="77">
        <v>320</v>
      </c>
    </row>
    <row r="88" spans="1:4" x14ac:dyDescent="0.2">
      <c r="A88" s="80" t="s">
        <v>904</v>
      </c>
      <c r="B88" s="79" t="s">
        <v>1093</v>
      </c>
      <c r="C88" s="78">
        <v>43389</v>
      </c>
      <c r="D88" s="77">
        <v>860</v>
      </c>
    </row>
    <row r="89" spans="1:4" x14ac:dyDescent="0.2">
      <c r="A89" s="80" t="s">
        <v>904</v>
      </c>
      <c r="B89" s="79" t="s">
        <v>1070</v>
      </c>
      <c r="C89" s="78">
        <v>43389</v>
      </c>
      <c r="D89" s="77">
        <v>40</v>
      </c>
    </row>
    <row r="90" spans="1:4" x14ac:dyDescent="0.2">
      <c r="A90" s="80" t="s">
        <v>904</v>
      </c>
      <c r="B90" s="79" t="s">
        <v>1092</v>
      </c>
      <c r="C90" s="78">
        <v>43389</v>
      </c>
      <c r="D90" s="77">
        <v>200</v>
      </c>
    </row>
    <row r="91" spans="1:4" x14ac:dyDescent="0.2">
      <c r="A91" s="80" t="s">
        <v>904</v>
      </c>
      <c r="B91" s="79" t="s">
        <v>1066</v>
      </c>
      <c r="C91" s="78">
        <v>43392</v>
      </c>
      <c r="D91" s="77">
        <v>98.91</v>
      </c>
    </row>
    <row r="92" spans="1:4" x14ac:dyDescent="0.2">
      <c r="A92" s="80" t="s">
        <v>904</v>
      </c>
      <c r="B92" s="79" t="s">
        <v>1092</v>
      </c>
      <c r="C92" s="78">
        <v>43395</v>
      </c>
      <c r="D92" s="77">
        <v>164.67</v>
      </c>
    </row>
    <row r="93" spans="1:4" x14ac:dyDescent="0.2">
      <c r="A93" s="80" t="s">
        <v>904</v>
      </c>
      <c r="B93" s="79" t="s">
        <v>1091</v>
      </c>
      <c r="C93" s="78">
        <v>43395</v>
      </c>
      <c r="D93" s="77">
        <v>777.17</v>
      </c>
    </row>
    <row r="94" spans="1:4" x14ac:dyDescent="0.2">
      <c r="A94" s="80" t="s">
        <v>904</v>
      </c>
      <c r="B94" s="79" t="s">
        <v>1090</v>
      </c>
      <c r="C94" s="78">
        <v>43395</v>
      </c>
      <c r="D94" s="77">
        <v>147.80000000000001</v>
      </c>
    </row>
    <row r="95" spans="1:4" x14ac:dyDescent="0.2">
      <c r="A95" s="80" t="s">
        <v>904</v>
      </c>
      <c r="B95" s="79" t="s">
        <v>1079</v>
      </c>
      <c r="C95" s="78">
        <v>43395</v>
      </c>
      <c r="D95" s="77">
        <v>150</v>
      </c>
    </row>
    <row r="96" spans="1:4" x14ac:dyDescent="0.2">
      <c r="A96" s="80" t="s">
        <v>904</v>
      </c>
      <c r="B96" s="79" t="s">
        <v>1089</v>
      </c>
      <c r="C96" s="78">
        <v>43398</v>
      </c>
      <c r="D96" s="77">
        <v>61.6</v>
      </c>
    </row>
    <row r="97" spans="1:4" x14ac:dyDescent="0.2">
      <c r="A97" s="80" t="s">
        <v>904</v>
      </c>
      <c r="B97" s="79" t="s">
        <v>1088</v>
      </c>
      <c r="C97" s="78">
        <v>43398</v>
      </c>
      <c r="D97" s="77">
        <v>669</v>
      </c>
    </row>
    <row r="98" spans="1:4" x14ac:dyDescent="0.2">
      <c r="A98" s="80" t="s">
        <v>904</v>
      </c>
      <c r="B98" s="79" t="s">
        <v>1066</v>
      </c>
      <c r="C98" s="78">
        <v>43399</v>
      </c>
      <c r="D98" s="77">
        <v>192.96</v>
      </c>
    </row>
    <row r="99" spans="1:4" x14ac:dyDescent="0.2">
      <c r="A99" s="80" t="s">
        <v>904</v>
      </c>
      <c r="B99" s="79" t="s">
        <v>1066</v>
      </c>
      <c r="C99" s="78">
        <v>43403</v>
      </c>
      <c r="D99" s="77">
        <v>172.13</v>
      </c>
    </row>
    <row r="100" spans="1:4" x14ac:dyDescent="0.2">
      <c r="A100" s="80" t="s">
        <v>904</v>
      </c>
      <c r="B100" s="79" t="s">
        <v>1066</v>
      </c>
      <c r="C100" s="78">
        <v>43403</v>
      </c>
      <c r="D100" s="77">
        <v>177.5</v>
      </c>
    </row>
    <row r="101" spans="1:4" x14ac:dyDescent="0.2">
      <c r="A101" s="80" t="s">
        <v>904</v>
      </c>
      <c r="B101" s="79" t="s">
        <v>1066</v>
      </c>
      <c r="C101" s="78">
        <v>43403</v>
      </c>
      <c r="D101" s="77">
        <v>1230</v>
      </c>
    </row>
    <row r="102" spans="1:4" x14ac:dyDescent="0.2">
      <c r="A102" s="80" t="s">
        <v>904</v>
      </c>
      <c r="B102" s="79" t="s">
        <v>1087</v>
      </c>
      <c r="C102" s="78">
        <v>43403</v>
      </c>
      <c r="D102" s="77">
        <v>92.15</v>
      </c>
    </row>
    <row r="103" spans="1:4" x14ac:dyDescent="0.2">
      <c r="A103" s="80" t="s">
        <v>904</v>
      </c>
      <c r="B103" s="79" t="s">
        <v>1087</v>
      </c>
      <c r="C103" s="78">
        <v>43403</v>
      </c>
      <c r="D103" s="77">
        <v>352.46</v>
      </c>
    </row>
    <row r="104" spans="1:4" x14ac:dyDescent="0.2">
      <c r="A104" s="80" t="s">
        <v>904</v>
      </c>
      <c r="B104" s="79" t="s">
        <v>1074</v>
      </c>
      <c r="C104" s="78">
        <v>43404</v>
      </c>
      <c r="D104" s="77">
        <v>534.42999999999995</v>
      </c>
    </row>
    <row r="105" spans="1:4" x14ac:dyDescent="0.2">
      <c r="A105" s="80" t="s">
        <v>904</v>
      </c>
      <c r="B105" s="79" t="s">
        <v>1086</v>
      </c>
      <c r="C105" s="78">
        <v>43407</v>
      </c>
      <c r="D105" s="77">
        <v>20475</v>
      </c>
    </row>
    <row r="106" spans="1:4" x14ac:dyDescent="0.2">
      <c r="A106" s="80" t="s">
        <v>904</v>
      </c>
      <c r="B106" s="79" t="s">
        <v>1085</v>
      </c>
      <c r="C106" s="78">
        <v>43407</v>
      </c>
      <c r="D106" s="77">
        <v>26.15</v>
      </c>
    </row>
    <row r="107" spans="1:4" x14ac:dyDescent="0.2">
      <c r="A107" s="80" t="s">
        <v>904</v>
      </c>
      <c r="B107" s="79" t="s">
        <v>1084</v>
      </c>
      <c r="C107" s="78">
        <v>43410</v>
      </c>
      <c r="D107" s="77">
        <v>54.91</v>
      </c>
    </row>
    <row r="108" spans="1:4" x14ac:dyDescent="0.2">
      <c r="A108" s="80" t="s">
        <v>904</v>
      </c>
      <c r="B108" s="79" t="s">
        <v>1083</v>
      </c>
      <c r="C108" s="78">
        <v>43410</v>
      </c>
      <c r="D108" s="77">
        <v>360</v>
      </c>
    </row>
    <row r="109" spans="1:4" x14ac:dyDescent="0.2">
      <c r="A109" s="80" t="s">
        <v>904</v>
      </c>
      <c r="B109" s="79" t="s">
        <v>1082</v>
      </c>
      <c r="C109" s="78">
        <v>43412</v>
      </c>
      <c r="D109" s="77">
        <v>201.34</v>
      </c>
    </row>
    <row r="110" spans="1:4" x14ac:dyDescent="0.2">
      <c r="A110" s="80" t="s">
        <v>904</v>
      </c>
      <c r="B110" s="79" t="s">
        <v>1081</v>
      </c>
      <c r="C110" s="78">
        <v>43412</v>
      </c>
      <c r="D110" s="77">
        <v>1015.51</v>
      </c>
    </row>
    <row r="111" spans="1:4" x14ac:dyDescent="0.2">
      <c r="A111" s="80" t="s">
        <v>904</v>
      </c>
      <c r="B111" s="79" t="s">
        <v>1080</v>
      </c>
      <c r="C111" s="78">
        <v>43412</v>
      </c>
      <c r="D111" s="77">
        <v>458.87</v>
      </c>
    </row>
    <row r="112" spans="1:4" x14ac:dyDescent="0.2">
      <c r="A112" s="80" t="s">
        <v>904</v>
      </c>
      <c r="B112" s="79" t="s">
        <v>1079</v>
      </c>
      <c r="C112" s="78">
        <v>43412</v>
      </c>
      <c r="D112" s="77">
        <v>200</v>
      </c>
    </row>
    <row r="113" spans="1:4" ht="24" x14ac:dyDescent="0.2">
      <c r="A113" s="80" t="s">
        <v>904</v>
      </c>
      <c r="B113" s="79" t="s">
        <v>1078</v>
      </c>
      <c r="C113" s="78">
        <v>43412</v>
      </c>
      <c r="D113" s="77">
        <v>3500</v>
      </c>
    </row>
    <row r="114" spans="1:4" x14ac:dyDescent="0.2">
      <c r="A114" s="80" t="s">
        <v>904</v>
      </c>
      <c r="B114" s="79" t="s">
        <v>1077</v>
      </c>
      <c r="C114" s="78">
        <v>43417</v>
      </c>
      <c r="D114" s="77">
        <v>3500</v>
      </c>
    </row>
    <row r="115" spans="1:4" x14ac:dyDescent="0.2">
      <c r="A115" s="80" t="s">
        <v>904</v>
      </c>
      <c r="B115" s="79" t="s">
        <v>1071</v>
      </c>
      <c r="C115" s="78">
        <v>43426</v>
      </c>
      <c r="D115" s="77">
        <v>500</v>
      </c>
    </row>
    <row r="116" spans="1:4" x14ac:dyDescent="0.2">
      <c r="A116" s="80" t="s">
        <v>904</v>
      </c>
      <c r="B116" s="79" t="s">
        <v>1074</v>
      </c>
      <c r="C116" s="78">
        <v>43426</v>
      </c>
      <c r="D116" s="77">
        <v>1600</v>
      </c>
    </row>
    <row r="117" spans="1:4" x14ac:dyDescent="0.2">
      <c r="A117" s="80" t="s">
        <v>904</v>
      </c>
      <c r="B117" s="79" t="s">
        <v>1064</v>
      </c>
      <c r="C117" s="78">
        <v>43426</v>
      </c>
      <c r="D117" s="77">
        <v>2425</v>
      </c>
    </row>
    <row r="118" spans="1:4" x14ac:dyDescent="0.2">
      <c r="A118" s="80" t="s">
        <v>904</v>
      </c>
      <c r="B118" s="79" t="s">
        <v>1064</v>
      </c>
      <c r="C118" s="78">
        <v>43426</v>
      </c>
      <c r="D118" s="77">
        <v>250</v>
      </c>
    </row>
    <row r="119" spans="1:4" x14ac:dyDescent="0.2">
      <c r="A119" s="80" t="s">
        <v>904</v>
      </c>
      <c r="B119" s="79" t="s">
        <v>1073</v>
      </c>
      <c r="C119" s="78">
        <v>43426</v>
      </c>
      <c r="D119" s="77">
        <v>311.52</v>
      </c>
    </row>
    <row r="120" spans="1:4" x14ac:dyDescent="0.2">
      <c r="A120" s="80" t="s">
        <v>904</v>
      </c>
      <c r="B120" s="79" t="s">
        <v>1074</v>
      </c>
      <c r="C120" s="78">
        <v>43426</v>
      </c>
      <c r="D120" s="77">
        <v>77.489999999999995</v>
      </c>
    </row>
    <row r="121" spans="1:4" x14ac:dyDescent="0.2">
      <c r="A121" s="80" t="s">
        <v>904</v>
      </c>
      <c r="B121" s="79" t="s">
        <v>1076</v>
      </c>
      <c r="C121" s="78">
        <v>43427</v>
      </c>
      <c r="D121" s="77">
        <v>400</v>
      </c>
    </row>
    <row r="122" spans="1:4" x14ac:dyDescent="0.2">
      <c r="A122" s="80" t="s">
        <v>904</v>
      </c>
      <c r="B122" s="79" t="s">
        <v>1075</v>
      </c>
      <c r="C122" s="78">
        <v>43431</v>
      </c>
      <c r="D122" s="77">
        <v>135</v>
      </c>
    </row>
    <row r="123" spans="1:4" x14ac:dyDescent="0.2">
      <c r="A123" s="80" t="s">
        <v>904</v>
      </c>
      <c r="B123" s="79" t="s">
        <v>1074</v>
      </c>
      <c r="C123" s="78">
        <v>43431</v>
      </c>
      <c r="D123" s="77">
        <v>140</v>
      </c>
    </row>
    <row r="124" spans="1:4" x14ac:dyDescent="0.2">
      <c r="A124" s="80" t="s">
        <v>904</v>
      </c>
      <c r="B124" s="79" t="s">
        <v>1064</v>
      </c>
      <c r="C124" s="78">
        <v>43433</v>
      </c>
      <c r="D124" s="77">
        <v>850</v>
      </c>
    </row>
    <row r="125" spans="1:4" x14ac:dyDescent="0.2">
      <c r="A125" s="80" t="s">
        <v>904</v>
      </c>
      <c r="B125" s="79" t="s">
        <v>1064</v>
      </c>
      <c r="C125" s="78">
        <v>43444</v>
      </c>
      <c r="D125" s="77">
        <v>28.14</v>
      </c>
    </row>
    <row r="126" spans="1:4" x14ac:dyDescent="0.2">
      <c r="A126" s="80" t="s">
        <v>904</v>
      </c>
      <c r="B126" s="79" t="s">
        <v>1064</v>
      </c>
      <c r="C126" s="78">
        <v>43444</v>
      </c>
      <c r="D126" s="77">
        <v>74</v>
      </c>
    </row>
    <row r="127" spans="1:4" x14ac:dyDescent="0.2">
      <c r="A127" s="80" t="s">
        <v>904</v>
      </c>
      <c r="B127" s="79" t="s">
        <v>1064</v>
      </c>
      <c r="C127" s="78">
        <v>43444</v>
      </c>
      <c r="D127" s="77">
        <v>309.69</v>
      </c>
    </row>
    <row r="128" spans="1:4" x14ac:dyDescent="0.2">
      <c r="A128" s="80" t="s">
        <v>904</v>
      </c>
      <c r="B128" s="79" t="s">
        <v>1071</v>
      </c>
      <c r="C128" s="78">
        <v>43444</v>
      </c>
      <c r="D128" s="77">
        <v>648.13</v>
      </c>
    </row>
    <row r="129" spans="1:4" x14ac:dyDescent="0.2">
      <c r="A129" s="80" t="s">
        <v>904</v>
      </c>
      <c r="B129" s="79" t="s">
        <v>1064</v>
      </c>
      <c r="C129" s="78">
        <v>43444</v>
      </c>
      <c r="D129" s="77">
        <v>410</v>
      </c>
    </row>
    <row r="130" spans="1:4" x14ac:dyDescent="0.2">
      <c r="A130" s="80" t="s">
        <v>904</v>
      </c>
      <c r="B130" s="79" t="s">
        <v>1072</v>
      </c>
      <c r="C130" s="78">
        <v>43444</v>
      </c>
      <c r="D130" s="77">
        <v>411.48</v>
      </c>
    </row>
    <row r="131" spans="1:4" x14ac:dyDescent="0.2">
      <c r="A131" s="80" t="s">
        <v>904</v>
      </c>
      <c r="B131" s="79" t="s">
        <v>1064</v>
      </c>
      <c r="C131" s="78">
        <v>43444</v>
      </c>
      <c r="D131" s="77">
        <v>3689.4</v>
      </c>
    </row>
    <row r="132" spans="1:4" x14ac:dyDescent="0.2">
      <c r="A132" s="80" t="s">
        <v>904</v>
      </c>
      <c r="B132" s="79" t="s">
        <v>1064</v>
      </c>
      <c r="C132" s="78">
        <v>43444</v>
      </c>
      <c r="D132" s="77">
        <v>328.38</v>
      </c>
    </row>
    <row r="133" spans="1:4" x14ac:dyDescent="0.2">
      <c r="A133" s="80" t="s">
        <v>904</v>
      </c>
      <c r="B133" s="79" t="s">
        <v>1073</v>
      </c>
      <c r="C133" s="78">
        <v>43444</v>
      </c>
      <c r="D133" s="77">
        <v>59.78</v>
      </c>
    </row>
    <row r="134" spans="1:4" x14ac:dyDescent="0.2">
      <c r="A134" s="80" t="s">
        <v>904</v>
      </c>
      <c r="B134" s="79" t="s">
        <v>1072</v>
      </c>
      <c r="C134" s="78">
        <v>43444</v>
      </c>
      <c r="D134" s="77">
        <v>4561.76</v>
      </c>
    </row>
    <row r="135" spans="1:4" x14ac:dyDescent="0.2">
      <c r="A135" s="80" t="s">
        <v>904</v>
      </c>
      <c r="B135" s="79" t="s">
        <v>1072</v>
      </c>
      <c r="C135" s="78">
        <v>43444</v>
      </c>
      <c r="D135" s="77">
        <v>3255.96</v>
      </c>
    </row>
    <row r="136" spans="1:4" x14ac:dyDescent="0.2">
      <c r="A136" s="80" t="s">
        <v>904</v>
      </c>
      <c r="B136" s="79" t="s">
        <v>1072</v>
      </c>
      <c r="C136" s="78">
        <v>43444</v>
      </c>
      <c r="D136" s="77">
        <v>4223.1000000000004</v>
      </c>
    </row>
    <row r="137" spans="1:4" x14ac:dyDescent="0.2">
      <c r="A137" s="80" t="s">
        <v>904</v>
      </c>
      <c r="B137" s="79" t="s">
        <v>1064</v>
      </c>
      <c r="C137" s="78">
        <v>43444</v>
      </c>
      <c r="D137" s="77">
        <v>360</v>
      </c>
    </row>
    <row r="138" spans="1:4" x14ac:dyDescent="0.2">
      <c r="A138" s="80" t="s">
        <v>904</v>
      </c>
      <c r="B138" s="79" t="s">
        <v>1064</v>
      </c>
      <c r="C138" s="78">
        <v>43444</v>
      </c>
      <c r="D138" s="77">
        <v>1040</v>
      </c>
    </row>
    <row r="139" spans="1:4" x14ac:dyDescent="0.2">
      <c r="A139" s="80" t="s">
        <v>904</v>
      </c>
      <c r="B139" s="79" t="s">
        <v>1071</v>
      </c>
      <c r="C139" s="78">
        <v>43453</v>
      </c>
      <c r="D139" s="77">
        <v>261.52</v>
      </c>
    </row>
    <row r="140" spans="1:4" x14ac:dyDescent="0.2">
      <c r="A140" s="80" t="s">
        <v>904</v>
      </c>
      <c r="B140" s="79" t="s">
        <v>1064</v>
      </c>
      <c r="C140" s="78">
        <v>43453</v>
      </c>
      <c r="D140" s="77">
        <v>840</v>
      </c>
    </row>
    <row r="141" spans="1:4" x14ac:dyDescent="0.2">
      <c r="A141" s="80" t="s">
        <v>904</v>
      </c>
      <c r="B141" s="79" t="s">
        <v>1064</v>
      </c>
      <c r="C141" s="78">
        <v>43454</v>
      </c>
      <c r="D141" s="77">
        <v>122</v>
      </c>
    </row>
    <row r="142" spans="1:4" x14ac:dyDescent="0.2">
      <c r="A142" s="80" t="s">
        <v>904</v>
      </c>
      <c r="B142" s="79" t="s">
        <v>1066</v>
      </c>
      <c r="C142" s="78">
        <v>43455</v>
      </c>
      <c r="D142" s="77">
        <v>286.88</v>
      </c>
    </row>
    <row r="143" spans="1:4" x14ac:dyDescent="0.2">
      <c r="A143" s="80" t="s">
        <v>904</v>
      </c>
      <c r="B143" s="79" t="s">
        <v>1066</v>
      </c>
      <c r="C143" s="78">
        <v>43455</v>
      </c>
      <c r="D143" s="77">
        <v>265</v>
      </c>
    </row>
    <row r="144" spans="1:4" x14ac:dyDescent="0.2">
      <c r="A144" s="80" t="s">
        <v>904</v>
      </c>
      <c r="B144" s="79" t="s">
        <v>1066</v>
      </c>
      <c r="C144" s="78">
        <v>43455</v>
      </c>
      <c r="D144" s="77">
        <v>57.38</v>
      </c>
    </row>
    <row r="145" spans="1:4" x14ac:dyDescent="0.2">
      <c r="A145" s="80" t="s">
        <v>904</v>
      </c>
      <c r="B145" s="79" t="s">
        <v>1066</v>
      </c>
      <c r="C145" s="78">
        <v>43455</v>
      </c>
      <c r="D145" s="77">
        <v>271.14</v>
      </c>
    </row>
    <row r="146" spans="1:4" x14ac:dyDescent="0.2">
      <c r="A146" s="80" t="s">
        <v>904</v>
      </c>
      <c r="B146" s="79" t="s">
        <v>1066</v>
      </c>
      <c r="C146" s="78">
        <v>43455</v>
      </c>
      <c r="D146" s="77">
        <v>1018</v>
      </c>
    </row>
    <row r="147" spans="1:4" x14ac:dyDescent="0.2">
      <c r="A147" s="80" t="s">
        <v>904</v>
      </c>
      <c r="B147" s="79" t="s">
        <v>1066</v>
      </c>
      <c r="C147" s="78">
        <v>43455</v>
      </c>
      <c r="D147" s="77">
        <v>32.799999999999997</v>
      </c>
    </row>
    <row r="148" spans="1:4" x14ac:dyDescent="0.2">
      <c r="A148" s="80" t="s">
        <v>904</v>
      </c>
      <c r="B148" s="79" t="s">
        <v>1066</v>
      </c>
      <c r="C148" s="78">
        <v>43455</v>
      </c>
      <c r="D148" s="77">
        <v>98.36</v>
      </c>
    </row>
    <row r="149" spans="1:4" x14ac:dyDescent="0.2">
      <c r="A149" s="80" t="s">
        <v>904</v>
      </c>
      <c r="B149" s="79" t="s">
        <v>1070</v>
      </c>
      <c r="C149" s="78">
        <v>43455</v>
      </c>
      <c r="D149" s="77">
        <v>383.5</v>
      </c>
    </row>
    <row r="150" spans="1:4" x14ac:dyDescent="0.2">
      <c r="A150" s="80" t="s">
        <v>904</v>
      </c>
      <c r="B150" s="79" t="s">
        <v>1069</v>
      </c>
      <c r="C150" s="78">
        <v>43455</v>
      </c>
      <c r="D150" s="77">
        <v>160</v>
      </c>
    </row>
    <row r="151" spans="1:4" x14ac:dyDescent="0.2">
      <c r="A151" s="80" t="s">
        <v>904</v>
      </c>
      <c r="B151" s="79" t="s">
        <v>1066</v>
      </c>
      <c r="C151" s="78">
        <v>43455</v>
      </c>
      <c r="D151" s="77">
        <v>2507.15</v>
      </c>
    </row>
    <row r="152" spans="1:4" x14ac:dyDescent="0.2">
      <c r="A152" s="80" t="s">
        <v>904</v>
      </c>
      <c r="B152" s="79" t="s">
        <v>1066</v>
      </c>
      <c r="C152" s="78">
        <v>43455</v>
      </c>
      <c r="D152" s="77">
        <v>403.07</v>
      </c>
    </row>
    <row r="153" spans="1:4" x14ac:dyDescent="0.2">
      <c r="A153" s="80" t="s">
        <v>904</v>
      </c>
      <c r="B153" s="79" t="s">
        <v>1068</v>
      </c>
      <c r="C153" s="78">
        <v>43455</v>
      </c>
      <c r="D153" s="77">
        <v>16170</v>
      </c>
    </row>
    <row r="154" spans="1:4" x14ac:dyDescent="0.2">
      <c r="A154" s="80" t="s">
        <v>904</v>
      </c>
      <c r="B154" s="79" t="s">
        <v>1066</v>
      </c>
      <c r="C154" s="78">
        <v>43455</v>
      </c>
      <c r="D154" s="77">
        <v>1305.8900000000001</v>
      </c>
    </row>
    <row r="155" spans="1:4" x14ac:dyDescent="0.2">
      <c r="A155" s="80" t="s">
        <v>904</v>
      </c>
      <c r="B155" s="79" t="s">
        <v>1066</v>
      </c>
      <c r="C155" s="78">
        <v>43455</v>
      </c>
      <c r="D155" s="77">
        <v>1039.19</v>
      </c>
    </row>
    <row r="156" spans="1:4" x14ac:dyDescent="0.2">
      <c r="A156" s="80" t="s">
        <v>904</v>
      </c>
      <c r="B156" s="79" t="s">
        <v>1065</v>
      </c>
      <c r="C156" s="78">
        <v>43455</v>
      </c>
      <c r="D156" s="77">
        <v>15</v>
      </c>
    </row>
    <row r="157" spans="1:4" x14ac:dyDescent="0.2">
      <c r="A157" s="80" t="s">
        <v>904</v>
      </c>
      <c r="B157" s="79" t="s">
        <v>1065</v>
      </c>
      <c r="C157" s="78">
        <v>43455</v>
      </c>
      <c r="D157" s="77">
        <v>15</v>
      </c>
    </row>
    <row r="158" spans="1:4" x14ac:dyDescent="0.2">
      <c r="A158" s="80" t="s">
        <v>904</v>
      </c>
      <c r="B158" s="79" t="s">
        <v>1067</v>
      </c>
      <c r="C158" s="78">
        <v>43455</v>
      </c>
      <c r="D158" s="77">
        <v>18816</v>
      </c>
    </row>
    <row r="159" spans="1:4" x14ac:dyDescent="0.2">
      <c r="A159" s="80" t="s">
        <v>904</v>
      </c>
      <c r="B159" s="79" t="s">
        <v>1066</v>
      </c>
      <c r="C159" s="78">
        <v>43455</v>
      </c>
      <c r="D159" s="77">
        <v>71</v>
      </c>
    </row>
    <row r="160" spans="1:4" x14ac:dyDescent="0.2">
      <c r="A160" s="80" t="s">
        <v>904</v>
      </c>
      <c r="B160" s="79" t="s">
        <v>1066</v>
      </c>
      <c r="C160" s="78">
        <v>43455</v>
      </c>
      <c r="D160" s="77">
        <v>75</v>
      </c>
    </row>
    <row r="161" spans="1:4" x14ac:dyDescent="0.2">
      <c r="A161" s="80" t="s">
        <v>904</v>
      </c>
      <c r="B161" s="79" t="s">
        <v>1066</v>
      </c>
      <c r="C161" s="78">
        <v>43455</v>
      </c>
      <c r="D161" s="77">
        <v>212</v>
      </c>
    </row>
    <row r="162" spans="1:4" x14ac:dyDescent="0.2">
      <c r="A162" s="80" t="s">
        <v>904</v>
      </c>
      <c r="B162" s="79" t="s">
        <v>1066</v>
      </c>
      <c r="C162" s="78">
        <v>43455</v>
      </c>
      <c r="D162" s="77">
        <v>202</v>
      </c>
    </row>
    <row r="163" spans="1:4" x14ac:dyDescent="0.2">
      <c r="A163" s="80" t="s">
        <v>904</v>
      </c>
      <c r="B163" s="79" t="s">
        <v>1065</v>
      </c>
      <c r="C163" s="78">
        <v>43455</v>
      </c>
      <c r="D163" s="77">
        <v>279.14</v>
      </c>
    </row>
    <row r="164" spans="1:4" x14ac:dyDescent="0.2">
      <c r="A164" s="80" t="s">
        <v>904</v>
      </c>
      <c r="B164" s="79" t="s">
        <v>1064</v>
      </c>
      <c r="C164" s="78">
        <v>43465</v>
      </c>
      <c r="D164" s="77">
        <v>4365</v>
      </c>
    </row>
    <row r="165" spans="1:4" x14ac:dyDescent="0.2">
      <c r="A165" s="75"/>
      <c r="B165" s="74"/>
      <c r="C165" s="73"/>
      <c r="D165" s="72"/>
    </row>
    <row r="166" spans="1:4" x14ac:dyDescent="0.2">
      <c r="A166" s="75"/>
      <c r="B166" s="74"/>
      <c r="C166" s="73"/>
      <c r="D166" s="72"/>
    </row>
    <row r="167" spans="1:4" x14ac:dyDescent="0.2">
      <c r="A167" s="75"/>
      <c r="B167" s="74"/>
      <c r="C167" s="73"/>
      <c r="D167" s="72"/>
    </row>
    <row r="168" spans="1:4" x14ac:dyDescent="0.2">
      <c r="A168" s="75"/>
      <c r="B168" s="74"/>
      <c r="C168" s="73"/>
      <c r="D168" s="72"/>
    </row>
    <row r="169" spans="1:4" x14ac:dyDescent="0.2">
      <c r="A169" s="75"/>
      <c r="B169" s="74"/>
      <c r="C169" s="73"/>
      <c r="D169" s="72"/>
    </row>
    <row r="170" spans="1:4" x14ac:dyDescent="0.2">
      <c r="A170" s="75"/>
      <c r="B170" s="74"/>
      <c r="C170" s="73"/>
      <c r="D170" s="72"/>
    </row>
    <row r="171" spans="1:4" x14ac:dyDescent="0.2">
      <c r="A171" s="75"/>
      <c r="B171" s="74"/>
      <c r="C171" s="73"/>
      <c r="D171" s="72"/>
    </row>
    <row r="172" spans="1:4" x14ac:dyDescent="0.2">
      <c r="A172" s="75"/>
      <c r="B172" s="74"/>
      <c r="C172" s="73"/>
      <c r="D172" s="72"/>
    </row>
    <row r="173" spans="1:4" x14ac:dyDescent="0.2">
      <c r="A173" s="75"/>
      <c r="B173" s="74"/>
      <c r="C173" s="73"/>
      <c r="D173" s="72"/>
    </row>
    <row r="174" spans="1:4" x14ac:dyDescent="0.2">
      <c r="A174" s="75"/>
      <c r="B174" s="74"/>
      <c r="C174" s="73"/>
      <c r="D174" s="72"/>
    </row>
    <row r="175" spans="1:4" x14ac:dyDescent="0.2">
      <c r="A175" s="75"/>
      <c r="B175" s="74"/>
      <c r="C175" s="73"/>
      <c r="D175" s="72"/>
    </row>
    <row r="176" spans="1:4" x14ac:dyDescent="0.2">
      <c r="A176" s="75"/>
      <c r="B176" s="74"/>
      <c r="C176" s="73"/>
      <c r="D176" s="72"/>
    </row>
    <row r="177" spans="1:4" x14ac:dyDescent="0.2">
      <c r="A177" s="75"/>
      <c r="B177" s="74"/>
      <c r="C177" s="73"/>
      <c r="D177" s="72"/>
    </row>
    <row r="178" spans="1:4" x14ac:dyDescent="0.2">
      <c r="A178" s="75"/>
      <c r="B178" s="74"/>
      <c r="C178" s="73"/>
      <c r="D178" s="72"/>
    </row>
    <row r="179" spans="1:4" x14ac:dyDescent="0.2">
      <c r="A179" s="75"/>
      <c r="B179" s="74"/>
      <c r="C179" s="73"/>
      <c r="D179" s="72"/>
    </row>
    <row r="180" spans="1:4" x14ac:dyDescent="0.2">
      <c r="A180" s="75"/>
      <c r="B180" s="74"/>
      <c r="C180" s="73"/>
      <c r="D180" s="72"/>
    </row>
    <row r="181" spans="1:4" x14ac:dyDescent="0.2">
      <c r="A181" s="75"/>
      <c r="B181" s="74"/>
      <c r="C181" s="73"/>
      <c r="D181" s="72"/>
    </row>
    <row r="182" spans="1:4" x14ac:dyDescent="0.2">
      <c r="A182" s="75"/>
      <c r="B182" s="74"/>
      <c r="C182" s="73"/>
      <c r="D182" s="72"/>
    </row>
    <row r="183" spans="1:4" x14ac:dyDescent="0.2">
      <c r="A183" s="75"/>
      <c r="B183" s="74"/>
      <c r="C183" s="73"/>
      <c r="D183" s="72"/>
    </row>
    <row r="184" spans="1:4" x14ac:dyDescent="0.2">
      <c r="A184" s="75"/>
      <c r="B184" s="74"/>
      <c r="C184" s="73"/>
      <c r="D184" s="72"/>
    </row>
    <row r="185" spans="1:4" x14ac:dyDescent="0.2">
      <c r="A185" s="75"/>
      <c r="B185" s="74"/>
      <c r="C185" s="73"/>
      <c r="D185" s="72"/>
    </row>
    <row r="186" spans="1:4" x14ac:dyDescent="0.2">
      <c r="A186" s="75"/>
      <c r="B186" s="74"/>
      <c r="C186" s="73"/>
      <c r="D186" s="72"/>
    </row>
    <row r="187" spans="1:4" x14ac:dyDescent="0.2">
      <c r="A187" s="75"/>
      <c r="B187" s="74"/>
      <c r="C187" s="73"/>
      <c r="D187" s="72"/>
    </row>
    <row r="188" spans="1:4" x14ac:dyDescent="0.2">
      <c r="A188" s="75"/>
      <c r="B188" s="74"/>
      <c r="C188" s="73"/>
      <c r="D188" s="72"/>
    </row>
    <row r="189" spans="1:4" x14ac:dyDescent="0.2">
      <c r="A189" s="75"/>
      <c r="B189" s="74"/>
      <c r="C189" s="73"/>
      <c r="D189" s="72"/>
    </row>
    <row r="190" spans="1:4" x14ac:dyDescent="0.2">
      <c r="A190" s="75"/>
      <c r="B190" s="74"/>
      <c r="C190" s="73"/>
      <c r="D190" s="72"/>
    </row>
    <row r="191" spans="1:4" x14ac:dyDescent="0.2">
      <c r="A191" s="75"/>
      <c r="B191" s="74"/>
      <c r="C191" s="73"/>
      <c r="D191" s="72"/>
    </row>
    <row r="192" spans="1:4" x14ac:dyDescent="0.2">
      <c r="A192" s="75"/>
      <c r="B192" s="74"/>
      <c r="C192" s="73"/>
      <c r="D192" s="72"/>
    </row>
    <row r="193" spans="1:4" x14ac:dyDescent="0.2">
      <c r="A193" s="75"/>
      <c r="B193" s="74"/>
      <c r="C193" s="73"/>
      <c r="D193" s="72"/>
    </row>
    <row r="194" spans="1:4" x14ac:dyDescent="0.2">
      <c r="A194" s="75"/>
      <c r="B194" s="74"/>
      <c r="C194" s="73"/>
      <c r="D194" s="72"/>
    </row>
    <row r="195" spans="1:4" x14ac:dyDescent="0.2">
      <c r="A195" s="75"/>
      <c r="B195" s="74"/>
      <c r="C195" s="73"/>
      <c r="D195" s="72"/>
    </row>
    <row r="196" spans="1:4" x14ac:dyDescent="0.2">
      <c r="A196" s="75"/>
      <c r="B196" s="74"/>
      <c r="C196" s="73"/>
      <c r="D196" s="72"/>
    </row>
    <row r="197" spans="1:4" x14ac:dyDescent="0.2">
      <c r="A197" s="75"/>
      <c r="B197" s="74"/>
      <c r="C197" s="73"/>
      <c r="D197" s="72"/>
    </row>
    <row r="198" spans="1:4" x14ac:dyDescent="0.2">
      <c r="A198" s="75"/>
      <c r="B198" s="74"/>
      <c r="C198" s="73"/>
      <c r="D198" s="72"/>
    </row>
    <row r="199" spans="1:4" x14ac:dyDescent="0.2">
      <c r="A199" s="75"/>
      <c r="B199" s="74"/>
      <c r="C199" s="73"/>
      <c r="D199" s="72"/>
    </row>
    <row r="200" spans="1:4" x14ac:dyDescent="0.2">
      <c r="A200" s="75"/>
      <c r="B200" s="74"/>
      <c r="C200" s="73"/>
      <c r="D200" s="72"/>
    </row>
    <row r="201" spans="1:4" x14ac:dyDescent="0.2">
      <c r="A201" s="75"/>
      <c r="B201" s="74"/>
      <c r="C201" s="73"/>
      <c r="D201" s="72"/>
    </row>
    <row r="202" spans="1:4" x14ac:dyDescent="0.2">
      <c r="A202" s="75"/>
      <c r="B202" s="74"/>
      <c r="C202" s="73"/>
      <c r="D202" s="72"/>
    </row>
    <row r="203" spans="1:4" x14ac:dyDescent="0.2">
      <c r="A203" s="75"/>
      <c r="B203" s="74"/>
      <c r="C203" s="73"/>
      <c r="D203" s="72"/>
    </row>
    <row r="204" spans="1:4" x14ac:dyDescent="0.2">
      <c r="A204" s="75"/>
      <c r="B204" s="74"/>
      <c r="C204" s="73"/>
      <c r="D204" s="72"/>
    </row>
    <row r="205" spans="1:4" x14ac:dyDescent="0.2">
      <c r="A205" s="75"/>
      <c r="B205" s="74"/>
      <c r="C205" s="73"/>
      <c r="D205" s="72"/>
    </row>
    <row r="206" spans="1:4" x14ac:dyDescent="0.2">
      <c r="A206" s="75"/>
      <c r="B206" s="74"/>
      <c r="C206" s="73"/>
      <c r="D206" s="72"/>
    </row>
    <row r="207" spans="1:4" x14ac:dyDescent="0.2">
      <c r="A207" s="75"/>
      <c r="B207" s="74"/>
      <c r="C207" s="73"/>
      <c r="D207" s="72"/>
    </row>
    <row r="208" spans="1:4" x14ac:dyDescent="0.2">
      <c r="A208" s="75"/>
      <c r="B208" s="74"/>
      <c r="C208" s="73"/>
      <c r="D208" s="72"/>
    </row>
    <row r="209" spans="1:4" x14ac:dyDescent="0.2">
      <c r="A209" s="75"/>
      <c r="B209" s="74"/>
      <c r="C209" s="73"/>
      <c r="D209" s="72"/>
    </row>
    <row r="210" spans="1:4" x14ac:dyDescent="0.2">
      <c r="A210" s="75"/>
      <c r="B210" s="74"/>
      <c r="C210" s="73"/>
      <c r="D210" s="72"/>
    </row>
    <row r="211" spans="1:4" x14ac:dyDescent="0.2">
      <c r="A211" s="75"/>
      <c r="B211" s="74"/>
      <c r="C211" s="73"/>
      <c r="D211" s="72"/>
    </row>
    <row r="212" spans="1:4" x14ac:dyDescent="0.2">
      <c r="A212" s="75"/>
      <c r="B212" s="74"/>
      <c r="C212" s="73"/>
      <c r="D212" s="72"/>
    </row>
    <row r="213" spans="1:4" x14ac:dyDescent="0.2">
      <c r="A213" s="75"/>
      <c r="B213" s="74"/>
      <c r="C213" s="73"/>
      <c r="D213" s="72"/>
    </row>
    <row r="214" spans="1:4" x14ac:dyDescent="0.2">
      <c r="A214" s="75"/>
      <c r="B214" s="74"/>
      <c r="C214" s="73"/>
      <c r="D214" s="72"/>
    </row>
    <row r="215" spans="1:4" x14ac:dyDescent="0.2">
      <c r="A215" s="75"/>
      <c r="B215" s="74"/>
      <c r="C215" s="73"/>
      <c r="D215" s="72"/>
    </row>
    <row r="216" spans="1:4" x14ac:dyDescent="0.2">
      <c r="A216" s="75"/>
      <c r="B216" s="74"/>
      <c r="C216" s="73"/>
      <c r="D216" s="72"/>
    </row>
    <row r="217" spans="1:4" x14ac:dyDescent="0.2">
      <c r="A217" s="75"/>
      <c r="B217" s="74"/>
      <c r="C217" s="73"/>
      <c r="D217" s="72"/>
    </row>
    <row r="218" spans="1:4" x14ac:dyDescent="0.2">
      <c r="A218" s="75"/>
      <c r="B218" s="74"/>
      <c r="C218" s="73"/>
      <c r="D218" s="72"/>
    </row>
    <row r="219" spans="1:4" x14ac:dyDescent="0.2">
      <c r="A219" s="75"/>
      <c r="B219" s="74"/>
      <c r="C219" s="73"/>
      <c r="D219" s="72"/>
    </row>
    <row r="220" spans="1:4" x14ac:dyDescent="0.2">
      <c r="A220" s="75"/>
      <c r="B220" s="74"/>
      <c r="C220" s="73"/>
      <c r="D220" s="72"/>
    </row>
    <row r="221" spans="1:4" x14ac:dyDescent="0.2">
      <c r="A221" s="75"/>
      <c r="B221" s="74"/>
      <c r="C221" s="73"/>
      <c r="D221" s="72"/>
    </row>
    <row r="222" spans="1:4" x14ac:dyDescent="0.2">
      <c r="A222" s="75"/>
      <c r="B222" s="74"/>
      <c r="C222" s="73"/>
      <c r="D222" s="72"/>
    </row>
    <row r="223" spans="1:4" x14ac:dyDescent="0.2">
      <c r="A223" s="75"/>
      <c r="B223" s="74"/>
      <c r="C223" s="73"/>
      <c r="D223" s="72"/>
    </row>
    <row r="224" spans="1:4" x14ac:dyDescent="0.2">
      <c r="A224" s="75"/>
      <c r="B224" s="74"/>
      <c r="C224" s="73"/>
      <c r="D224" s="72"/>
    </row>
    <row r="225" spans="1:4" x14ac:dyDescent="0.2">
      <c r="A225" s="75"/>
      <c r="B225" s="74"/>
      <c r="C225" s="73"/>
      <c r="D225" s="72"/>
    </row>
    <row r="226" spans="1:4" x14ac:dyDescent="0.2">
      <c r="A226" s="75"/>
      <c r="B226" s="74"/>
      <c r="C226" s="73"/>
      <c r="D226" s="72"/>
    </row>
    <row r="227" spans="1:4" x14ac:dyDescent="0.2">
      <c r="A227" s="75"/>
      <c r="B227" s="74"/>
      <c r="C227" s="73"/>
      <c r="D227" s="72"/>
    </row>
    <row r="228" spans="1:4" x14ac:dyDescent="0.2">
      <c r="A228" s="75"/>
      <c r="B228" s="74"/>
      <c r="C228" s="73"/>
      <c r="D228" s="72"/>
    </row>
    <row r="229" spans="1:4" x14ac:dyDescent="0.2">
      <c r="A229" s="75"/>
      <c r="B229" s="74"/>
      <c r="C229" s="73"/>
      <c r="D229" s="72"/>
    </row>
    <row r="230" spans="1:4" x14ac:dyDescent="0.2">
      <c r="A230" s="75"/>
      <c r="B230" s="74"/>
      <c r="C230" s="73"/>
      <c r="D230" s="72"/>
    </row>
    <row r="231" spans="1:4" x14ac:dyDescent="0.2">
      <c r="A231" s="75"/>
      <c r="B231" s="74"/>
      <c r="C231" s="73"/>
      <c r="D231" s="72"/>
    </row>
    <row r="232" spans="1:4" x14ac:dyDescent="0.2">
      <c r="A232" s="75"/>
      <c r="B232" s="74"/>
      <c r="C232" s="73"/>
      <c r="D232" s="72"/>
    </row>
    <row r="233" spans="1:4" x14ac:dyDescent="0.2">
      <c r="A233" s="75"/>
      <c r="B233" s="74"/>
      <c r="C233" s="73"/>
      <c r="D233" s="72"/>
    </row>
    <row r="234" spans="1:4" x14ac:dyDescent="0.2">
      <c r="A234" s="75"/>
      <c r="B234" s="74"/>
      <c r="C234" s="73"/>
      <c r="D234" s="72"/>
    </row>
    <row r="235" spans="1:4" x14ac:dyDescent="0.2">
      <c r="A235" s="75"/>
      <c r="B235" s="74"/>
      <c r="C235" s="73"/>
      <c r="D235" s="72"/>
    </row>
    <row r="236" spans="1:4" x14ac:dyDescent="0.2">
      <c r="A236" s="75"/>
      <c r="B236" s="74"/>
      <c r="C236" s="73"/>
      <c r="D236" s="72"/>
    </row>
    <row r="237" spans="1:4" x14ac:dyDescent="0.2">
      <c r="A237" s="75"/>
      <c r="B237" s="74"/>
      <c r="C237" s="73"/>
      <c r="D237" s="72"/>
    </row>
    <row r="238" spans="1:4" x14ac:dyDescent="0.2">
      <c r="A238" s="75"/>
      <c r="B238" s="74"/>
      <c r="C238" s="73"/>
      <c r="D238" s="72"/>
    </row>
    <row r="239" spans="1:4" x14ac:dyDescent="0.2">
      <c r="A239" s="75"/>
      <c r="B239" s="74"/>
      <c r="C239" s="73"/>
      <c r="D239" s="72"/>
    </row>
    <row r="240" spans="1:4" x14ac:dyDescent="0.2">
      <c r="A240" s="75"/>
      <c r="B240" s="74"/>
      <c r="C240" s="73"/>
      <c r="D240" s="72"/>
    </row>
    <row r="241" spans="1:4" x14ac:dyDescent="0.2">
      <c r="A241" s="75"/>
      <c r="B241" s="74"/>
      <c r="C241" s="73"/>
      <c r="D241" s="72"/>
    </row>
    <row r="242" spans="1:4" x14ac:dyDescent="0.2">
      <c r="A242" s="75"/>
      <c r="B242" s="74"/>
      <c r="C242" s="73"/>
      <c r="D242" s="72"/>
    </row>
    <row r="243" spans="1:4" x14ac:dyDescent="0.2">
      <c r="A243" s="75"/>
      <c r="B243" s="74"/>
      <c r="C243" s="73"/>
      <c r="D243" s="72"/>
    </row>
    <row r="244" spans="1:4" x14ac:dyDescent="0.2">
      <c r="A244" s="75"/>
      <c r="B244" s="74"/>
      <c r="C244" s="73"/>
      <c r="D244" s="72"/>
    </row>
    <row r="245" spans="1:4" x14ac:dyDescent="0.2">
      <c r="A245" s="75"/>
      <c r="B245" s="74"/>
      <c r="C245" s="73"/>
      <c r="D245" s="72"/>
    </row>
    <row r="246" spans="1:4" x14ac:dyDescent="0.2">
      <c r="A246" s="75"/>
      <c r="B246" s="74"/>
      <c r="C246" s="73"/>
      <c r="D246" s="72"/>
    </row>
    <row r="247" spans="1:4" x14ac:dyDescent="0.2">
      <c r="A247" s="75"/>
      <c r="B247" s="74"/>
      <c r="C247" s="73"/>
      <c r="D247" s="72"/>
    </row>
    <row r="248" spans="1:4" x14ac:dyDescent="0.2">
      <c r="A248" s="75"/>
      <c r="B248" s="74"/>
      <c r="C248" s="73"/>
      <c r="D248" s="72"/>
    </row>
    <row r="249" spans="1:4" x14ac:dyDescent="0.2">
      <c r="A249" s="75"/>
      <c r="B249" s="74"/>
      <c r="C249" s="73"/>
      <c r="D249" s="72"/>
    </row>
    <row r="250" spans="1:4" x14ac:dyDescent="0.2">
      <c r="A250" s="75"/>
      <c r="B250" s="74"/>
      <c r="C250" s="73"/>
      <c r="D250" s="72"/>
    </row>
    <row r="251" spans="1:4" x14ac:dyDescent="0.2">
      <c r="A251" s="75"/>
      <c r="B251" s="74"/>
      <c r="C251" s="73"/>
      <c r="D251" s="72"/>
    </row>
    <row r="252" spans="1:4" x14ac:dyDescent="0.2">
      <c r="A252" s="75"/>
      <c r="B252" s="74"/>
      <c r="C252" s="73"/>
      <c r="D252" s="72"/>
    </row>
    <row r="253" spans="1:4" x14ac:dyDescent="0.2">
      <c r="A253" s="75"/>
      <c r="B253" s="74"/>
      <c r="C253" s="73"/>
      <c r="D253" s="72"/>
    </row>
    <row r="254" spans="1:4" x14ac:dyDescent="0.2">
      <c r="A254" s="75"/>
      <c r="B254" s="74"/>
      <c r="C254" s="73"/>
      <c r="D254" s="72"/>
    </row>
    <row r="255" spans="1:4" x14ac:dyDescent="0.2">
      <c r="A255" s="75"/>
      <c r="B255" s="74"/>
      <c r="C255" s="73"/>
      <c r="D255" s="72"/>
    </row>
    <row r="256" spans="1:4" x14ac:dyDescent="0.2">
      <c r="A256" s="75"/>
      <c r="B256" s="74"/>
      <c r="C256" s="73"/>
      <c r="D256" s="72"/>
    </row>
    <row r="257" spans="1:4" x14ac:dyDescent="0.2">
      <c r="A257" s="75"/>
      <c r="B257" s="74"/>
      <c r="C257" s="73"/>
      <c r="D257" s="72"/>
    </row>
    <row r="258" spans="1:4" x14ac:dyDescent="0.2">
      <c r="A258" s="75"/>
      <c r="B258" s="74"/>
      <c r="C258" s="73"/>
      <c r="D258" s="72"/>
    </row>
    <row r="259" spans="1:4" x14ac:dyDescent="0.2">
      <c r="A259" s="75"/>
      <c r="B259" s="74"/>
      <c r="C259" s="73"/>
      <c r="D259" s="72"/>
    </row>
    <row r="260" spans="1:4" x14ac:dyDescent="0.2">
      <c r="A260" s="75"/>
      <c r="B260" s="74"/>
      <c r="C260" s="73"/>
      <c r="D260" s="72"/>
    </row>
    <row r="261" spans="1:4" x14ac:dyDescent="0.2">
      <c r="A261" s="75"/>
      <c r="B261" s="74"/>
      <c r="C261" s="73"/>
      <c r="D261" s="72"/>
    </row>
    <row r="262" spans="1:4" x14ac:dyDescent="0.2">
      <c r="A262" s="75"/>
      <c r="B262" s="74"/>
      <c r="C262" s="73"/>
      <c r="D262" s="72"/>
    </row>
    <row r="263" spans="1:4" x14ac:dyDescent="0.2">
      <c r="A263" s="75"/>
      <c r="B263" s="74"/>
      <c r="C263" s="73"/>
      <c r="D263" s="72"/>
    </row>
    <row r="264" spans="1:4" x14ac:dyDescent="0.2">
      <c r="A264" s="75"/>
      <c r="B264" s="74"/>
      <c r="C264" s="73"/>
      <c r="D264" s="72"/>
    </row>
    <row r="265" spans="1:4" x14ac:dyDescent="0.2">
      <c r="A265" s="75"/>
      <c r="B265" s="74"/>
      <c r="C265" s="73"/>
      <c r="D265" s="72"/>
    </row>
    <row r="266" spans="1:4" x14ac:dyDescent="0.2">
      <c r="A266" s="75"/>
      <c r="B266" s="74"/>
      <c r="C266" s="73"/>
      <c r="D266" s="72"/>
    </row>
    <row r="267" spans="1:4" x14ac:dyDescent="0.2">
      <c r="A267" s="75"/>
      <c r="B267" s="74"/>
      <c r="C267" s="73"/>
      <c r="D267" s="72"/>
    </row>
    <row r="268" spans="1:4" x14ac:dyDescent="0.2">
      <c r="A268" s="75"/>
      <c r="B268" s="74"/>
      <c r="C268" s="73"/>
      <c r="D268" s="72"/>
    </row>
    <row r="269" spans="1:4" x14ac:dyDescent="0.2">
      <c r="A269" s="75"/>
      <c r="B269" s="74"/>
      <c r="C269" s="73"/>
      <c r="D269" s="72"/>
    </row>
    <row r="270" spans="1:4" x14ac:dyDescent="0.2">
      <c r="A270" s="75"/>
      <c r="B270" s="74"/>
      <c r="C270" s="73"/>
      <c r="D270" s="72"/>
    </row>
    <row r="271" spans="1:4" x14ac:dyDescent="0.2">
      <c r="A271" s="75"/>
      <c r="B271" s="74"/>
      <c r="C271" s="73"/>
      <c r="D271" s="72"/>
    </row>
    <row r="272" spans="1:4" x14ac:dyDescent="0.2">
      <c r="A272" s="75"/>
      <c r="B272" s="74"/>
      <c r="C272" s="73"/>
      <c r="D272" s="72"/>
    </row>
    <row r="273" spans="1:4" x14ac:dyDescent="0.2">
      <c r="A273" s="75"/>
      <c r="B273" s="74"/>
      <c r="C273" s="73"/>
      <c r="D273" s="72"/>
    </row>
    <row r="274" spans="1:4" x14ac:dyDescent="0.2">
      <c r="A274" s="75"/>
      <c r="B274" s="74"/>
      <c r="C274" s="73"/>
      <c r="D274" s="72"/>
    </row>
    <row r="275" spans="1:4" x14ac:dyDescent="0.2">
      <c r="A275" s="75"/>
      <c r="B275" s="74"/>
      <c r="C275" s="73"/>
      <c r="D275" s="72"/>
    </row>
    <row r="276" spans="1:4" x14ac:dyDescent="0.2">
      <c r="A276" s="75"/>
      <c r="B276" s="74"/>
      <c r="C276" s="73"/>
      <c r="D276" s="72"/>
    </row>
    <row r="277" spans="1:4" x14ac:dyDescent="0.2">
      <c r="A277" s="75"/>
      <c r="B277" s="74"/>
      <c r="C277" s="73"/>
      <c r="D277" s="72"/>
    </row>
    <row r="278" spans="1:4" x14ac:dyDescent="0.2">
      <c r="A278" s="75"/>
      <c r="B278" s="74"/>
      <c r="C278" s="73"/>
      <c r="D278" s="72"/>
    </row>
    <row r="279" spans="1:4" x14ac:dyDescent="0.2">
      <c r="A279" s="75"/>
      <c r="B279" s="74"/>
      <c r="C279" s="73"/>
      <c r="D279" s="72"/>
    </row>
    <row r="280" spans="1:4" x14ac:dyDescent="0.2">
      <c r="A280" s="75"/>
      <c r="B280" s="74"/>
      <c r="C280" s="73"/>
      <c r="D280" s="72"/>
    </row>
    <row r="281" spans="1:4" x14ac:dyDescent="0.2">
      <c r="A281" s="75"/>
      <c r="B281" s="74"/>
      <c r="C281" s="73"/>
      <c r="D281" s="72"/>
    </row>
    <row r="282" spans="1:4" x14ac:dyDescent="0.2">
      <c r="A282" s="75"/>
      <c r="B282" s="74"/>
      <c r="C282" s="73"/>
      <c r="D282" s="72"/>
    </row>
    <row r="283" spans="1:4" x14ac:dyDescent="0.2">
      <c r="A283" s="75"/>
      <c r="B283" s="74"/>
      <c r="C283" s="73"/>
      <c r="D283" s="72"/>
    </row>
    <row r="284" spans="1:4" x14ac:dyDescent="0.2">
      <c r="A284" s="75"/>
      <c r="B284" s="74"/>
      <c r="C284" s="73"/>
      <c r="D284" s="72"/>
    </row>
    <row r="285" spans="1:4" x14ac:dyDescent="0.2">
      <c r="A285" s="75"/>
      <c r="B285" s="74"/>
      <c r="C285" s="73"/>
      <c r="D285" s="72"/>
    </row>
    <row r="286" spans="1:4" x14ac:dyDescent="0.2">
      <c r="A286" s="75"/>
      <c r="B286" s="74"/>
      <c r="C286" s="73"/>
      <c r="D286" s="72"/>
    </row>
    <row r="287" spans="1:4" x14ac:dyDescent="0.2">
      <c r="A287" s="75"/>
      <c r="B287" s="74"/>
      <c r="C287" s="73"/>
      <c r="D287" s="72"/>
    </row>
    <row r="288" spans="1:4" x14ac:dyDescent="0.2">
      <c r="A288" s="75"/>
      <c r="B288" s="74"/>
      <c r="C288" s="73"/>
      <c r="D288" s="72"/>
    </row>
    <row r="289" spans="1:4" x14ac:dyDescent="0.2">
      <c r="A289" s="75"/>
      <c r="B289" s="74"/>
      <c r="C289" s="73"/>
      <c r="D289" s="72"/>
    </row>
    <row r="290" spans="1:4" x14ac:dyDescent="0.2">
      <c r="A290" s="75"/>
      <c r="B290" s="74"/>
      <c r="C290" s="73"/>
      <c r="D290" s="72"/>
    </row>
    <row r="291" spans="1:4" x14ac:dyDescent="0.2">
      <c r="A291" s="75"/>
      <c r="B291" s="74"/>
      <c r="C291" s="73"/>
      <c r="D291" s="72"/>
    </row>
    <row r="292" spans="1:4" x14ac:dyDescent="0.2">
      <c r="A292" s="75"/>
      <c r="B292" s="74"/>
      <c r="C292" s="73"/>
      <c r="D292" s="72"/>
    </row>
    <row r="293" spans="1:4" x14ac:dyDescent="0.2">
      <c r="A293" s="75"/>
      <c r="B293" s="74"/>
      <c r="C293" s="73"/>
      <c r="D293" s="72"/>
    </row>
    <row r="294" spans="1:4" x14ac:dyDescent="0.2">
      <c r="A294" s="75"/>
      <c r="B294" s="74"/>
      <c r="C294" s="73"/>
      <c r="D294" s="72"/>
    </row>
    <row r="295" spans="1:4" x14ac:dyDescent="0.2">
      <c r="A295" s="75"/>
      <c r="B295" s="74"/>
      <c r="C295" s="73"/>
      <c r="D295" s="72"/>
    </row>
    <row r="296" spans="1:4" x14ac:dyDescent="0.2">
      <c r="A296" s="75"/>
      <c r="B296" s="74"/>
      <c r="C296" s="73"/>
      <c r="D296" s="72"/>
    </row>
    <row r="297" spans="1:4" x14ac:dyDescent="0.2">
      <c r="A297" s="75"/>
      <c r="B297" s="74"/>
      <c r="C297" s="73"/>
      <c r="D297" s="72"/>
    </row>
    <row r="298" spans="1:4" x14ac:dyDescent="0.2">
      <c r="A298" s="75"/>
      <c r="B298" s="74"/>
      <c r="C298" s="73"/>
      <c r="D298" s="72"/>
    </row>
    <row r="299" spans="1:4" x14ac:dyDescent="0.2">
      <c r="A299" s="75"/>
      <c r="B299" s="74"/>
      <c r="C299" s="73"/>
      <c r="D299" s="72"/>
    </row>
    <row r="300" spans="1:4" x14ac:dyDescent="0.2">
      <c r="A300" s="75"/>
      <c r="B300" s="74"/>
      <c r="C300" s="73"/>
      <c r="D300" s="72"/>
    </row>
    <row r="301" spans="1:4" x14ac:dyDescent="0.2">
      <c r="A301" s="75"/>
      <c r="B301" s="74"/>
      <c r="C301" s="73"/>
      <c r="D301" s="72"/>
    </row>
    <row r="302" spans="1:4" x14ac:dyDescent="0.2">
      <c r="A302" s="75"/>
      <c r="B302" s="74"/>
      <c r="C302" s="73"/>
      <c r="D302" s="72"/>
    </row>
    <row r="303" spans="1:4" x14ac:dyDescent="0.2">
      <c r="A303" s="75"/>
      <c r="B303" s="74"/>
      <c r="C303" s="73"/>
      <c r="D303" s="72"/>
    </row>
    <row r="304" spans="1:4" x14ac:dyDescent="0.2">
      <c r="A304" s="75"/>
      <c r="B304" s="74"/>
      <c r="C304" s="73"/>
      <c r="D304" s="72"/>
    </row>
    <row r="305" spans="1:4" x14ac:dyDescent="0.2">
      <c r="A305" s="75"/>
      <c r="B305" s="74"/>
      <c r="C305" s="73"/>
      <c r="D305" s="72"/>
    </row>
    <row r="306" spans="1:4" x14ac:dyDescent="0.2">
      <c r="A306" s="75"/>
      <c r="B306" s="74"/>
      <c r="C306" s="73"/>
      <c r="D306" s="72"/>
    </row>
    <row r="307" spans="1:4" x14ac:dyDescent="0.2">
      <c r="A307" s="75"/>
      <c r="B307" s="74"/>
      <c r="C307" s="73"/>
      <c r="D307" s="72"/>
    </row>
    <row r="308" spans="1:4" x14ac:dyDescent="0.2">
      <c r="A308" s="75"/>
      <c r="B308" s="74"/>
      <c r="C308" s="73"/>
      <c r="D308" s="72"/>
    </row>
    <row r="309" spans="1:4" x14ac:dyDescent="0.2">
      <c r="A309" s="75"/>
      <c r="B309" s="74"/>
      <c r="C309" s="73"/>
      <c r="D309" s="72"/>
    </row>
    <row r="310" spans="1:4" x14ac:dyDescent="0.2">
      <c r="A310" s="75"/>
      <c r="B310" s="74"/>
      <c r="C310" s="73"/>
      <c r="D310" s="72"/>
    </row>
    <row r="311" spans="1:4" x14ac:dyDescent="0.2">
      <c r="A311" s="75"/>
      <c r="B311" s="74"/>
      <c r="C311" s="73"/>
      <c r="D311" s="72"/>
    </row>
    <row r="312" spans="1:4" x14ac:dyDescent="0.2">
      <c r="A312" s="75"/>
      <c r="B312" s="74"/>
      <c r="C312" s="73"/>
      <c r="D312" s="72"/>
    </row>
    <row r="313" spans="1:4" x14ac:dyDescent="0.2">
      <c r="A313" s="75"/>
      <c r="B313" s="74"/>
      <c r="C313" s="73"/>
      <c r="D313" s="72"/>
    </row>
    <row r="314" spans="1:4" x14ac:dyDescent="0.2">
      <c r="A314" s="75"/>
      <c r="B314" s="74"/>
      <c r="C314" s="73"/>
      <c r="D314" s="72"/>
    </row>
    <row r="315" spans="1:4" x14ac:dyDescent="0.2">
      <c r="A315" s="75"/>
      <c r="B315" s="74"/>
      <c r="C315" s="73"/>
      <c r="D315" s="72"/>
    </row>
    <row r="316" spans="1:4" x14ac:dyDescent="0.2">
      <c r="A316" s="75"/>
      <c r="B316" s="74"/>
      <c r="C316" s="73"/>
      <c r="D316" s="72"/>
    </row>
    <row r="317" spans="1:4" x14ac:dyDescent="0.2">
      <c r="A317" s="75"/>
      <c r="B317" s="74"/>
      <c r="C317" s="73"/>
      <c r="D317" s="72"/>
    </row>
    <row r="318" spans="1:4" x14ac:dyDescent="0.2">
      <c r="A318" s="75"/>
      <c r="B318" s="74"/>
      <c r="C318" s="73"/>
      <c r="D318" s="72"/>
    </row>
    <row r="319" spans="1:4" x14ac:dyDescent="0.2">
      <c r="A319" s="75"/>
      <c r="B319" s="74"/>
      <c r="C319" s="73"/>
      <c r="D319" s="72"/>
    </row>
    <row r="320" spans="1:4" x14ac:dyDescent="0.2">
      <c r="A320" s="75"/>
      <c r="B320" s="74"/>
      <c r="C320" s="73"/>
      <c r="D320" s="72"/>
    </row>
    <row r="321" spans="1:4" x14ac:dyDescent="0.2">
      <c r="A321" s="75"/>
      <c r="B321" s="74"/>
      <c r="C321" s="73"/>
      <c r="D321" s="72"/>
    </row>
    <row r="322" spans="1:4" x14ac:dyDescent="0.2">
      <c r="A322" s="75"/>
      <c r="B322" s="74"/>
      <c r="C322" s="73"/>
      <c r="D322" s="72"/>
    </row>
    <row r="323" spans="1:4" x14ac:dyDescent="0.2">
      <c r="A323" s="75"/>
      <c r="B323" s="74"/>
      <c r="C323" s="73"/>
      <c r="D323" s="72"/>
    </row>
    <row r="324" spans="1:4" x14ac:dyDescent="0.2">
      <c r="A324" s="75"/>
      <c r="B324" s="74"/>
      <c r="C324" s="73"/>
      <c r="D324" s="72"/>
    </row>
    <row r="325" spans="1:4" x14ac:dyDescent="0.2">
      <c r="A325" s="75"/>
      <c r="B325" s="74"/>
      <c r="C325" s="73"/>
      <c r="D325" s="72"/>
    </row>
    <row r="326" spans="1:4" x14ac:dyDescent="0.2">
      <c r="A326" s="75"/>
      <c r="B326" s="74"/>
      <c r="C326" s="73"/>
      <c r="D326" s="72"/>
    </row>
    <row r="327" spans="1:4" x14ac:dyDescent="0.2">
      <c r="A327" s="75"/>
      <c r="B327" s="74"/>
      <c r="C327" s="73"/>
      <c r="D327" s="72"/>
    </row>
    <row r="328" spans="1:4" x14ac:dyDescent="0.2">
      <c r="A328" s="75"/>
      <c r="B328" s="74"/>
      <c r="C328" s="73"/>
      <c r="D328" s="72"/>
    </row>
    <row r="329" spans="1:4" x14ac:dyDescent="0.2">
      <c r="A329" s="75"/>
      <c r="B329" s="74"/>
      <c r="C329" s="73"/>
      <c r="D329" s="72"/>
    </row>
    <row r="330" spans="1:4" x14ac:dyDescent="0.2">
      <c r="A330" s="75"/>
      <c r="B330" s="74"/>
      <c r="C330" s="73"/>
      <c r="D330" s="72"/>
    </row>
    <row r="331" spans="1:4" x14ac:dyDescent="0.2">
      <c r="A331" s="75"/>
      <c r="B331" s="74"/>
      <c r="C331" s="73"/>
      <c r="D331" s="72"/>
    </row>
    <row r="332" spans="1:4" x14ac:dyDescent="0.2">
      <c r="A332" s="75"/>
      <c r="B332" s="74"/>
      <c r="C332" s="73"/>
      <c r="D332" s="72"/>
    </row>
    <row r="333" spans="1:4" x14ac:dyDescent="0.2">
      <c r="A333" s="75"/>
      <c r="B333" s="74"/>
      <c r="C333" s="73"/>
      <c r="D333" s="72"/>
    </row>
    <row r="334" spans="1:4" x14ac:dyDescent="0.2">
      <c r="A334" s="75"/>
      <c r="B334" s="74"/>
      <c r="C334" s="73"/>
      <c r="D334" s="72"/>
    </row>
    <row r="335" spans="1:4" x14ac:dyDescent="0.2">
      <c r="A335" s="75"/>
      <c r="B335" s="74"/>
      <c r="C335" s="73"/>
      <c r="D335" s="72"/>
    </row>
    <row r="336" spans="1:4" x14ac:dyDescent="0.2">
      <c r="A336" s="75"/>
      <c r="B336" s="74"/>
      <c r="C336" s="73"/>
      <c r="D336" s="72"/>
    </row>
    <row r="337" spans="1:4" x14ac:dyDescent="0.2">
      <c r="A337" s="75"/>
      <c r="B337" s="74"/>
      <c r="C337" s="73"/>
      <c r="D337" s="72"/>
    </row>
    <row r="338" spans="1:4" x14ac:dyDescent="0.2">
      <c r="A338" s="75"/>
      <c r="B338" s="74"/>
      <c r="C338" s="73"/>
      <c r="D338" s="72"/>
    </row>
    <row r="339" spans="1:4" x14ac:dyDescent="0.2">
      <c r="A339" s="75"/>
      <c r="B339" s="74"/>
      <c r="C339" s="73"/>
      <c r="D339" s="72"/>
    </row>
    <row r="340" spans="1:4" x14ac:dyDescent="0.2">
      <c r="A340" s="75"/>
      <c r="B340" s="74"/>
      <c r="C340" s="73"/>
      <c r="D340" s="72"/>
    </row>
    <row r="341" spans="1:4" x14ac:dyDescent="0.2">
      <c r="A341" s="75"/>
      <c r="B341" s="74"/>
      <c r="C341" s="73"/>
      <c r="D341" s="72"/>
    </row>
    <row r="342" spans="1:4" x14ac:dyDescent="0.2">
      <c r="A342" s="75"/>
      <c r="B342" s="74"/>
      <c r="C342" s="73"/>
      <c r="D342" s="72"/>
    </row>
    <row r="343" spans="1:4" x14ac:dyDescent="0.2">
      <c r="A343" s="75"/>
      <c r="B343" s="74"/>
      <c r="C343" s="73"/>
      <c r="D343" s="72"/>
    </row>
    <row r="344" spans="1:4" x14ac:dyDescent="0.2">
      <c r="A344" s="75"/>
      <c r="B344" s="74"/>
      <c r="C344" s="73"/>
      <c r="D344" s="72"/>
    </row>
    <row r="345" spans="1:4" x14ac:dyDescent="0.2">
      <c r="A345" s="75"/>
      <c r="B345" s="74"/>
      <c r="C345" s="73"/>
      <c r="D345" s="72"/>
    </row>
    <row r="346" spans="1:4" x14ac:dyDescent="0.2">
      <c r="A346" s="75"/>
      <c r="B346" s="74"/>
      <c r="C346" s="73"/>
      <c r="D346" s="72"/>
    </row>
    <row r="347" spans="1:4" x14ac:dyDescent="0.2">
      <c r="A347" s="75"/>
      <c r="B347" s="74"/>
      <c r="C347" s="73"/>
      <c r="D347" s="72"/>
    </row>
    <row r="348" spans="1:4" x14ac:dyDescent="0.2">
      <c r="A348" s="75"/>
      <c r="B348" s="74"/>
      <c r="C348" s="73"/>
      <c r="D348" s="72"/>
    </row>
    <row r="349" spans="1:4" x14ac:dyDescent="0.2">
      <c r="A349" s="75"/>
      <c r="B349" s="74"/>
      <c r="C349" s="73"/>
      <c r="D349" s="72"/>
    </row>
    <row r="350" spans="1:4" x14ac:dyDescent="0.2">
      <c r="A350" s="75"/>
      <c r="B350" s="74"/>
      <c r="C350" s="73"/>
      <c r="D350" s="72"/>
    </row>
    <row r="351" spans="1:4" x14ac:dyDescent="0.2">
      <c r="A351" s="75"/>
      <c r="B351" s="74"/>
      <c r="C351" s="73"/>
      <c r="D351" s="72"/>
    </row>
    <row r="352" spans="1:4" x14ac:dyDescent="0.2">
      <c r="A352" s="75"/>
      <c r="B352" s="74"/>
      <c r="C352" s="73"/>
      <c r="D352" s="72"/>
    </row>
    <row r="353" spans="1:4" x14ac:dyDescent="0.2">
      <c r="A353" s="75"/>
      <c r="B353" s="74"/>
      <c r="C353" s="73"/>
      <c r="D353" s="72"/>
    </row>
    <row r="354" spans="1:4" x14ac:dyDescent="0.2">
      <c r="A354" s="75"/>
      <c r="B354" s="74"/>
      <c r="C354" s="73"/>
      <c r="D354" s="72"/>
    </row>
    <row r="355" spans="1:4" x14ac:dyDescent="0.2">
      <c r="A355" s="75"/>
      <c r="B355" s="74"/>
      <c r="C355" s="73"/>
      <c r="D355" s="72"/>
    </row>
    <row r="356" spans="1:4" x14ac:dyDescent="0.2">
      <c r="A356" s="75"/>
      <c r="B356" s="74"/>
      <c r="C356" s="73"/>
      <c r="D356" s="72"/>
    </row>
    <row r="357" spans="1:4" x14ac:dyDescent="0.2">
      <c r="A357" s="75"/>
      <c r="B357" s="74"/>
      <c r="C357" s="73"/>
      <c r="D357" s="72"/>
    </row>
    <row r="358" spans="1:4" x14ac:dyDescent="0.2">
      <c r="A358" s="75"/>
      <c r="B358" s="74"/>
      <c r="C358" s="73"/>
      <c r="D358" s="72"/>
    </row>
    <row r="359" spans="1:4" x14ac:dyDescent="0.2">
      <c r="A359" s="75"/>
      <c r="B359" s="74"/>
      <c r="C359" s="73"/>
      <c r="D359" s="72"/>
    </row>
    <row r="360" spans="1:4" x14ac:dyDescent="0.2">
      <c r="A360" s="75"/>
      <c r="B360" s="74"/>
      <c r="C360" s="73"/>
      <c r="D360" s="72"/>
    </row>
    <row r="361" spans="1:4" x14ac:dyDescent="0.2">
      <c r="A361" s="75"/>
      <c r="B361" s="74"/>
      <c r="C361" s="73"/>
      <c r="D361" s="72"/>
    </row>
    <row r="362" spans="1:4" x14ac:dyDescent="0.2">
      <c r="A362" s="75"/>
      <c r="B362" s="74"/>
      <c r="C362" s="73"/>
      <c r="D362" s="72"/>
    </row>
    <row r="363" spans="1:4" x14ac:dyDescent="0.2">
      <c r="A363" s="75"/>
      <c r="B363" s="74"/>
      <c r="C363" s="73"/>
      <c r="D363" s="72"/>
    </row>
    <row r="364" spans="1:4" x14ac:dyDescent="0.2">
      <c r="A364" s="75"/>
      <c r="B364" s="74"/>
      <c r="C364" s="73"/>
      <c r="D364" s="72"/>
    </row>
    <row r="365" spans="1:4" x14ac:dyDescent="0.2">
      <c r="A365" s="75"/>
      <c r="B365" s="74"/>
      <c r="C365" s="73"/>
      <c r="D365" s="72"/>
    </row>
    <row r="366" spans="1:4" x14ac:dyDescent="0.2">
      <c r="A366" s="75"/>
      <c r="B366" s="74"/>
      <c r="C366" s="73"/>
      <c r="D366" s="72"/>
    </row>
    <row r="367" spans="1:4" x14ac:dyDescent="0.2">
      <c r="A367" s="75"/>
      <c r="B367" s="74"/>
      <c r="C367" s="73"/>
      <c r="D367" s="72"/>
    </row>
    <row r="368" spans="1:4" x14ac:dyDescent="0.2">
      <c r="A368" s="75"/>
      <c r="B368" s="74"/>
      <c r="C368" s="73"/>
      <c r="D368" s="72"/>
    </row>
    <row r="369" spans="1:4" x14ac:dyDescent="0.2">
      <c r="A369" s="75"/>
      <c r="B369" s="74"/>
      <c r="C369" s="73"/>
      <c r="D369" s="72"/>
    </row>
    <row r="370" spans="1:4" x14ac:dyDescent="0.2">
      <c r="A370" s="75"/>
      <c r="B370" s="74"/>
      <c r="C370" s="73"/>
      <c r="D370" s="72"/>
    </row>
    <row r="371" spans="1:4" x14ac:dyDescent="0.2">
      <c r="A371" s="75"/>
      <c r="B371" s="74"/>
      <c r="C371" s="73"/>
      <c r="D371" s="72"/>
    </row>
    <row r="372" spans="1:4" x14ac:dyDescent="0.2">
      <c r="A372" s="75"/>
      <c r="B372" s="74"/>
      <c r="C372" s="73"/>
      <c r="D372" s="72"/>
    </row>
    <row r="373" spans="1:4" x14ac:dyDescent="0.2">
      <c r="A373" s="75"/>
      <c r="B373" s="74"/>
      <c r="C373" s="73"/>
      <c r="D373" s="72"/>
    </row>
    <row r="374" spans="1:4" x14ac:dyDescent="0.2">
      <c r="A374" s="75"/>
      <c r="B374" s="74"/>
      <c r="C374" s="73"/>
      <c r="D374" s="72"/>
    </row>
    <row r="375" spans="1:4" x14ac:dyDescent="0.2">
      <c r="A375" s="75"/>
      <c r="B375" s="74"/>
      <c r="C375" s="73"/>
      <c r="D375" s="72"/>
    </row>
    <row r="376" spans="1:4" x14ac:dyDescent="0.2">
      <c r="A376" s="75"/>
      <c r="B376" s="74"/>
      <c r="C376" s="73"/>
      <c r="D376" s="72"/>
    </row>
    <row r="377" spans="1:4" x14ac:dyDescent="0.2">
      <c r="A377" s="75"/>
      <c r="B377" s="74"/>
      <c r="C377" s="73"/>
      <c r="D377" s="72"/>
    </row>
    <row r="378" spans="1:4" x14ac:dyDescent="0.2">
      <c r="A378" s="75"/>
      <c r="B378" s="74"/>
      <c r="C378" s="73"/>
      <c r="D378" s="72"/>
    </row>
    <row r="379" spans="1:4" x14ac:dyDescent="0.2">
      <c r="A379" s="75"/>
      <c r="B379" s="74"/>
      <c r="C379" s="73"/>
      <c r="D379" s="72"/>
    </row>
    <row r="380" spans="1:4" x14ac:dyDescent="0.2">
      <c r="A380" s="75"/>
      <c r="B380" s="74"/>
      <c r="C380" s="73"/>
      <c r="D380" s="72"/>
    </row>
    <row r="381" spans="1:4" x14ac:dyDescent="0.2">
      <c r="A381" s="75"/>
      <c r="B381" s="74"/>
      <c r="C381" s="73"/>
      <c r="D381" s="72"/>
    </row>
    <row r="382" spans="1:4" x14ac:dyDescent="0.2">
      <c r="A382" s="75"/>
      <c r="B382" s="74"/>
      <c r="C382" s="73"/>
      <c r="D382" s="72"/>
    </row>
    <row r="383" spans="1:4" x14ac:dyDescent="0.2">
      <c r="A383" s="75"/>
      <c r="B383" s="74"/>
      <c r="C383" s="73"/>
      <c r="D383" s="72"/>
    </row>
    <row r="384" spans="1:4" x14ac:dyDescent="0.2">
      <c r="A384" s="75"/>
      <c r="B384" s="74"/>
      <c r="C384" s="73"/>
      <c r="D384" s="72"/>
    </row>
    <row r="385" spans="1:4" x14ac:dyDescent="0.2">
      <c r="A385" s="75"/>
      <c r="B385" s="74"/>
      <c r="C385" s="73"/>
      <c r="D385" s="72"/>
    </row>
    <row r="386" spans="1:4" x14ac:dyDescent="0.2">
      <c r="A386" s="75"/>
      <c r="B386" s="74"/>
      <c r="C386" s="73"/>
      <c r="D386" s="72"/>
    </row>
    <row r="387" spans="1:4" x14ac:dyDescent="0.2">
      <c r="A387" s="75"/>
      <c r="B387" s="74"/>
      <c r="C387" s="73"/>
      <c r="D387" s="72"/>
    </row>
    <row r="388" spans="1:4" x14ac:dyDescent="0.2">
      <c r="A388" s="75"/>
      <c r="B388" s="74"/>
      <c r="C388" s="73"/>
      <c r="D388" s="72"/>
    </row>
    <row r="389" spans="1:4" x14ac:dyDescent="0.2">
      <c r="A389" s="75"/>
      <c r="B389" s="74"/>
      <c r="C389" s="73"/>
      <c r="D389" s="72"/>
    </row>
    <row r="390" spans="1:4" x14ac:dyDescent="0.2">
      <c r="A390" s="75"/>
      <c r="B390" s="74"/>
      <c r="C390" s="73"/>
      <c r="D390" s="72"/>
    </row>
    <row r="391" spans="1:4" x14ac:dyDescent="0.2">
      <c r="A391" s="75"/>
      <c r="B391" s="74"/>
      <c r="C391" s="73"/>
      <c r="D391" s="72"/>
    </row>
    <row r="392" spans="1:4" x14ac:dyDescent="0.2">
      <c r="A392" s="75"/>
      <c r="B392" s="74"/>
      <c r="C392" s="73"/>
      <c r="D392" s="72"/>
    </row>
    <row r="393" spans="1:4" x14ac:dyDescent="0.2">
      <c r="A393" s="75"/>
      <c r="B393" s="74"/>
      <c r="C393" s="73"/>
      <c r="D393" s="72"/>
    </row>
    <row r="394" spans="1:4" x14ac:dyDescent="0.2">
      <c r="A394" s="75"/>
      <c r="B394" s="74"/>
      <c r="C394" s="73"/>
      <c r="D394" s="72"/>
    </row>
    <row r="395" spans="1:4" x14ac:dyDescent="0.2">
      <c r="A395" s="75"/>
      <c r="B395" s="74"/>
      <c r="C395" s="73"/>
      <c r="D395" s="72"/>
    </row>
    <row r="396" spans="1:4" x14ac:dyDescent="0.2">
      <c r="A396" s="75"/>
      <c r="B396" s="74"/>
      <c r="C396" s="73"/>
      <c r="D396" s="72"/>
    </row>
    <row r="397" spans="1:4" x14ac:dyDescent="0.2">
      <c r="A397" s="75"/>
      <c r="B397" s="74"/>
      <c r="C397" s="73"/>
      <c r="D397" s="72"/>
    </row>
    <row r="398" spans="1:4" x14ac:dyDescent="0.2">
      <c r="A398" s="75"/>
      <c r="B398" s="74"/>
      <c r="C398" s="73"/>
      <c r="D398" s="72"/>
    </row>
    <row r="399" spans="1:4" x14ac:dyDescent="0.2">
      <c r="A399" s="75"/>
      <c r="B399" s="74"/>
      <c r="C399" s="73"/>
      <c r="D399" s="72"/>
    </row>
    <row r="400" spans="1:4" x14ac:dyDescent="0.2">
      <c r="A400" s="75"/>
      <c r="B400" s="74"/>
      <c r="C400" s="73"/>
      <c r="D400" s="72"/>
    </row>
    <row r="401" spans="1:4" x14ac:dyDescent="0.2">
      <c r="A401" s="75"/>
      <c r="B401" s="74"/>
      <c r="C401" s="73"/>
      <c r="D401" s="72"/>
    </row>
    <row r="402" spans="1:4" x14ac:dyDescent="0.2">
      <c r="A402" s="75"/>
      <c r="B402" s="74"/>
      <c r="C402" s="73"/>
      <c r="D402" s="72"/>
    </row>
    <row r="403" spans="1:4" x14ac:dyDescent="0.2">
      <c r="A403" s="75"/>
      <c r="B403" s="74"/>
      <c r="C403" s="73"/>
      <c r="D403" s="72"/>
    </row>
    <row r="404" spans="1:4" x14ac:dyDescent="0.2">
      <c r="A404" s="75"/>
      <c r="B404" s="74"/>
      <c r="C404" s="73"/>
      <c r="D404" s="72"/>
    </row>
    <row r="405" spans="1:4" x14ac:dyDescent="0.2">
      <c r="A405" s="75"/>
      <c r="B405" s="74"/>
      <c r="C405" s="73"/>
      <c r="D405" s="72"/>
    </row>
    <row r="406" spans="1:4" x14ac:dyDescent="0.2">
      <c r="A406" s="75"/>
      <c r="B406" s="74"/>
      <c r="C406" s="73"/>
      <c r="D406" s="72"/>
    </row>
    <row r="407" spans="1:4" x14ac:dyDescent="0.2">
      <c r="A407" s="75"/>
      <c r="B407" s="74"/>
      <c r="C407" s="73"/>
      <c r="D407" s="72"/>
    </row>
    <row r="408" spans="1:4" x14ac:dyDescent="0.2">
      <c r="A408" s="75"/>
      <c r="B408" s="74"/>
      <c r="C408" s="73"/>
      <c r="D408" s="72"/>
    </row>
    <row r="409" spans="1:4" x14ac:dyDescent="0.2">
      <c r="A409" s="75"/>
      <c r="B409" s="74"/>
      <c r="C409" s="73"/>
      <c r="D409" s="72"/>
    </row>
    <row r="410" spans="1:4" x14ac:dyDescent="0.2">
      <c r="A410" s="75"/>
      <c r="B410" s="74"/>
      <c r="C410" s="73"/>
      <c r="D410" s="72"/>
    </row>
    <row r="411" spans="1:4" x14ac:dyDescent="0.2">
      <c r="A411" s="75"/>
      <c r="B411" s="74"/>
      <c r="C411" s="73"/>
      <c r="D411" s="72"/>
    </row>
    <row r="412" spans="1:4" x14ac:dyDescent="0.2">
      <c r="A412" s="75"/>
      <c r="B412" s="74"/>
      <c r="C412" s="73"/>
      <c r="D412" s="72"/>
    </row>
    <row r="413" spans="1:4" x14ac:dyDescent="0.2">
      <c r="A413" s="75"/>
      <c r="B413" s="74"/>
      <c r="C413" s="73"/>
      <c r="D413" s="72"/>
    </row>
    <row r="414" spans="1:4" x14ac:dyDescent="0.2">
      <c r="A414" s="75"/>
      <c r="B414" s="74"/>
      <c r="C414" s="73"/>
      <c r="D414" s="72"/>
    </row>
    <row r="415" spans="1:4" x14ac:dyDescent="0.2">
      <c r="A415" s="75"/>
      <c r="B415" s="74"/>
      <c r="C415" s="73"/>
      <c r="D415" s="72"/>
    </row>
    <row r="416" spans="1:4" x14ac:dyDescent="0.2">
      <c r="A416" s="75"/>
      <c r="B416" s="74"/>
      <c r="C416" s="73"/>
      <c r="D416" s="72"/>
    </row>
    <row r="417" spans="1:4" x14ac:dyDescent="0.2">
      <c r="A417" s="75"/>
      <c r="B417" s="74"/>
      <c r="C417" s="73"/>
      <c r="D417" s="72"/>
    </row>
    <row r="418" spans="1:4" x14ac:dyDescent="0.2">
      <c r="A418" s="75"/>
      <c r="B418" s="74"/>
      <c r="C418" s="73"/>
      <c r="D418" s="72"/>
    </row>
    <row r="419" spans="1:4" x14ac:dyDescent="0.2">
      <c r="A419" s="75"/>
      <c r="B419" s="74"/>
      <c r="C419" s="73"/>
      <c r="D419" s="72"/>
    </row>
    <row r="420" spans="1:4" x14ac:dyDescent="0.2">
      <c r="A420" s="75"/>
      <c r="B420" s="74"/>
      <c r="C420" s="73"/>
      <c r="D420" s="72"/>
    </row>
    <row r="421" spans="1:4" x14ac:dyDescent="0.2">
      <c r="A421" s="75"/>
      <c r="B421" s="74"/>
      <c r="C421" s="73"/>
      <c r="D421" s="72"/>
    </row>
    <row r="422" spans="1:4" x14ac:dyDescent="0.2">
      <c r="A422" s="75"/>
      <c r="B422" s="74"/>
      <c r="C422" s="73"/>
      <c r="D422" s="72"/>
    </row>
    <row r="423" spans="1:4" x14ac:dyDescent="0.2">
      <c r="A423" s="75"/>
      <c r="B423" s="74"/>
      <c r="C423" s="73"/>
      <c r="D423" s="72"/>
    </row>
    <row r="424" spans="1:4" x14ac:dyDescent="0.2">
      <c r="A424" s="75"/>
      <c r="B424" s="74"/>
      <c r="C424" s="73"/>
      <c r="D424" s="72"/>
    </row>
    <row r="425" spans="1:4" x14ac:dyDescent="0.2">
      <c r="A425" s="75"/>
      <c r="B425" s="74"/>
      <c r="C425" s="73"/>
      <c r="D425" s="72"/>
    </row>
    <row r="426" spans="1:4" x14ac:dyDescent="0.2">
      <c r="A426" s="75"/>
      <c r="B426" s="74"/>
      <c r="C426" s="73"/>
      <c r="D426" s="72"/>
    </row>
    <row r="427" spans="1:4" x14ac:dyDescent="0.2">
      <c r="A427" s="75"/>
      <c r="B427" s="74"/>
      <c r="C427" s="73"/>
      <c r="D427" s="72"/>
    </row>
    <row r="428" spans="1:4" x14ac:dyDescent="0.2">
      <c r="A428" s="75"/>
      <c r="B428" s="74"/>
      <c r="C428" s="73"/>
      <c r="D428" s="72"/>
    </row>
    <row r="429" spans="1:4" x14ac:dyDescent="0.2">
      <c r="A429" s="75"/>
      <c r="B429" s="74"/>
      <c r="C429" s="73"/>
      <c r="D429" s="72"/>
    </row>
    <row r="430" spans="1:4" x14ac:dyDescent="0.2">
      <c r="A430" s="75"/>
      <c r="B430" s="74"/>
      <c r="C430" s="73"/>
      <c r="D430" s="72"/>
    </row>
    <row r="431" spans="1:4" x14ac:dyDescent="0.2">
      <c r="A431" s="75"/>
      <c r="B431" s="74"/>
      <c r="C431" s="73"/>
      <c r="D431" s="72"/>
    </row>
    <row r="432" spans="1:4" x14ac:dyDescent="0.2">
      <c r="A432" s="75"/>
      <c r="B432" s="74"/>
      <c r="C432" s="73"/>
      <c r="D432" s="72"/>
    </row>
    <row r="433" spans="1:4" x14ac:dyDescent="0.2">
      <c r="A433" s="75"/>
      <c r="B433" s="74"/>
      <c r="C433" s="73"/>
      <c r="D433" s="72"/>
    </row>
    <row r="434" spans="1:4" x14ac:dyDescent="0.2">
      <c r="A434" s="75"/>
      <c r="B434" s="74"/>
      <c r="C434" s="73"/>
      <c r="D434" s="72"/>
    </row>
    <row r="435" spans="1:4" x14ac:dyDescent="0.2">
      <c r="A435" s="75"/>
      <c r="B435" s="74"/>
      <c r="C435" s="73"/>
      <c r="D435" s="72"/>
    </row>
    <row r="436" spans="1:4" x14ac:dyDescent="0.2">
      <c r="A436" s="75"/>
      <c r="B436" s="74"/>
      <c r="C436" s="73"/>
      <c r="D436" s="72"/>
    </row>
    <row r="437" spans="1:4" x14ac:dyDescent="0.2">
      <c r="A437" s="75"/>
      <c r="B437" s="74"/>
      <c r="C437" s="73"/>
      <c r="D437" s="72"/>
    </row>
    <row r="438" spans="1:4" x14ac:dyDescent="0.2">
      <c r="A438" s="75"/>
      <c r="B438" s="74"/>
      <c r="C438" s="73"/>
      <c r="D438" s="72"/>
    </row>
    <row r="439" spans="1:4" x14ac:dyDescent="0.2">
      <c r="A439" s="75"/>
      <c r="B439" s="74"/>
      <c r="C439" s="73"/>
      <c r="D439" s="72"/>
    </row>
    <row r="440" spans="1:4" x14ac:dyDescent="0.2">
      <c r="A440" s="75"/>
      <c r="B440" s="74"/>
      <c r="C440" s="73"/>
      <c r="D440" s="72"/>
    </row>
    <row r="441" spans="1:4" x14ac:dyDescent="0.2">
      <c r="A441" s="75"/>
      <c r="B441" s="74"/>
      <c r="C441" s="73"/>
      <c r="D441" s="72"/>
    </row>
    <row r="442" spans="1:4" x14ac:dyDescent="0.2">
      <c r="A442" s="75"/>
      <c r="B442" s="74"/>
      <c r="C442" s="73"/>
      <c r="D442" s="72"/>
    </row>
    <row r="443" spans="1:4" x14ac:dyDescent="0.2">
      <c r="A443" s="75"/>
      <c r="B443" s="74"/>
      <c r="C443" s="73"/>
      <c r="D443" s="72"/>
    </row>
    <row r="444" spans="1:4" x14ac:dyDescent="0.2">
      <c r="A444" s="75"/>
      <c r="B444" s="74"/>
      <c r="C444" s="73"/>
      <c r="D444" s="72"/>
    </row>
    <row r="445" spans="1:4" x14ac:dyDescent="0.2">
      <c r="A445" s="75"/>
      <c r="B445" s="74"/>
      <c r="C445" s="73"/>
      <c r="D445" s="72"/>
    </row>
    <row r="446" spans="1:4" x14ac:dyDescent="0.2">
      <c r="A446" s="75"/>
      <c r="B446" s="74"/>
      <c r="C446" s="73"/>
      <c r="D446" s="72"/>
    </row>
    <row r="447" spans="1:4" x14ac:dyDescent="0.2">
      <c r="A447" s="75"/>
      <c r="B447" s="74"/>
      <c r="C447" s="73"/>
      <c r="D447" s="72"/>
    </row>
    <row r="448" spans="1:4" x14ac:dyDescent="0.2">
      <c r="A448" s="75"/>
      <c r="B448" s="74"/>
      <c r="C448" s="73"/>
      <c r="D448" s="72"/>
    </row>
    <row r="449" spans="1:4" x14ac:dyDescent="0.2">
      <c r="A449" s="75"/>
      <c r="B449" s="74"/>
      <c r="C449" s="73"/>
      <c r="D449" s="72"/>
    </row>
    <row r="450" spans="1:4" x14ac:dyDescent="0.2">
      <c r="A450" s="75"/>
      <c r="B450" s="74"/>
      <c r="C450" s="73"/>
      <c r="D450" s="72"/>
    </row>
    <row r="451" spans="1:4" x14ac:dyDescent="0.2">
      <c r="A451" s="75"/>
      <c r="B451" s="74"/>
      <c r="C451" s="73"/>
      <c r="D451" s="72"/>
    </row>
    <row r="452" spans="1:4" x14ac:dyDescent="0.2">
      <c r="A452" s="75"/>
      <c r="B452" s="74"/>
      <c r="C452" s="73"/>
      <c r="D452" s="72"/>
    </row>
    <row r="453" spans="1:4" x14ac:dyDescent="0.2">
      <c r="A453" s="75"/>
      <c r="B453" s="74"/>
      <c r="C453" s="73"/>
      <c r="D453" s="72"/>
    </row>
    <row r="454" spans="1:4" x14ac:dyDescent="0.2">
      <c r="A454" s="75"/>
      <c r="B454" s="74"/>
      <c r="C454" s="73"/>
      <c r="D454" s="72"/>
    </row>
    <row r="455" spans="1:4" x14ac:dyDescent="0.2">
      <c r="A455" s="75"/>
      <c r="B455" s="74"/>
      <c r="C455" s="73"/>
      <c r="D455" s="72"/>
    </row>
    <row r="456" spans="1:4" x14ac:dyDescent="0.2">
      <c r="A456" s="75"/>
      <c r="B456" s="74"/>
      <c r="C456" s="73"/>
      <c r="D456" s="72"/>
    </row>
    <row r="457" spans="1:4" x14ac:dyDescent="0.2">
      <c r="A457" s="75"/>
      <c r="B457" s="74"/>
      <c r="C457" s="73"/>
      <c r="D457" s="72"/>
    </row>
    <row r="458" spans="1:4" x14ac:dyDescent="0.2">
      <c r="A458" s="75"/>
      <c r="B458" s="74"/>
      <c r="C458" s="73"/>
      <c r="D458" s="72"/>
    </row>
    <row r="459" spans="1:4" x14ac:dyDescent="0.2">
      <c r="A459" s="75"/>
      <c r="B459" s="74"/>
      <c r="C459" s="73"/>
      <c r="D459" s="72"/>
    </row>
    <row r="460" spans="1:4" x14ac:dyDescent="0.2">
      <c r="A460" s="75"/>
      <c r="B460" s="74"/>
      <c r="C460" s="73"/>
      <c r="D460" s="72"/>
    </row>
    <row r="461" spans="1:4" x14ac:dyDescent="0.2">
      <c r="A461" s="75"/>
      <c r="B461" s="74"/>
      <c r="C461" s="73"/>
      <c r="D461" s="72"/>
    </row>
    <row r="462" spans="1:4" x14ac:dyDescent="0.2">
      <c r="A462" s="75"/>
      <c r="B462" s="74"/>
      <c r="C462" s="73"/>
      <c r="D462" s="72"/>
    </row>
    <row r="463" spans="1:4" x14ac:dyDescent="0.2">
      <c r="A463" s="75"/>
      <c r="B463" s="74"/>
      <c r="C463" s="73"/>
      <c r="D463" s="72"/>
    </row>
    <row r="464" spans="1:4" x14ac:dyDescent="0.2">
      <c r="A464" s="75"/>
      <c r="B464" s="74"/>
      <c r="C464" s="73"/>
      <c r="D464" s="72"/>
    </row>
    <row r="465" spans="1:4" x14ac:dyDescent="0.2">
      <c r="A465" s="75"/>
      <c r="B465" s="74"/>
      <c r="C465" s="73"/>
      <c r="D465" s="72"/>
    </row>
    <row r="466" spans="1:4" x14ac:dyDescent="0.2">
      <c r="A466" s="75"/>
      <c r="B466" s="74"/>
      <c r="C466" s="73"/>
      <c r="D466" s="72"/>
    </row>
    <row r="467" spans="1:4" x14ac:dyDescent="0.2">
      <c r="A467" s="75"/>
      <c r="B467" s="74"/>
      <c r="C467" s="73"/>
      <c r="D467" s="72"/>
    </row>
    <row r="468" spans="1:4" x14ac:dyDescent="0.2">
      <c r="A468" s="75"/>
      <c r="B468" s="74"/>
      <c r="C468" s="73"/>
      <c r="D468" s="72"/>
    </row>
    <row r="469" spans="1:4" x14ac:dyDescent="0.2">
      <c r="A469" s="75"/>
      <c r="B469" s="74"/>
      <c r="C469" s="73"/>
      <c r="D469" s="72"/>
    </row>
    <row r="470" spans="1:4" x14ac:dyDescent="0.2">
      <c r="A470" s="75"/>
      <c r="B470" s="74"/>
      <c r="C470" s="73"/>
      <c r="D470" s="72"/>
    </row>
    <row r="471" spans="1:4" x14ac:dyDescent="0.2">
      <c r="A471" s="75"/>
      <c r="B471" s="74"/>
      <c r="C471" s="73"/>
      <c r="D471" s="72"/>
    </row>
    <row r="472" spans="1:4" x14ac:dyDescent="0.2">
      <c r="A472" s="75"/>
      <c r="B472" s="74"/>
      <c r="C472" s="73"/>
      <c r="D472" s="72"/>
    </row>
    <row r="473" spans="1:4" x14ac:dyDescent="0.2">
      <c r="A473" s="75"/>
      <c r="B473" s="74"/>
      <c r="C473" s="73"/>
      <c r="D473" s="72"/>
    </row>
    <row r="474" spans="1:4" x14ac:dyDescent="0.2">
      <c r="A474" s="75"/>
      <c r="B474" s="74"/>
      <c r="C474" s="73"/>
      <c r="D474" s="72"/>
    </row>
    <row r="475" spans="1:4" x14ac:dyDescent="0.2">
      <c r="A475" s="75"/>
      <c r="B475" s="74"/>
      <c r="C475" s="73"/>
      <c r="D475" s="72"/>
    </row>
    <row r="476" spans="1:4" x14ac:dyDescent="0.2">
      <c r="A476" s="75"/>
      <c r="B476" s="74"/>
      <c r="C476" s="73"/>
      <c r="D476" s="72"/>
    </row>
    <row r="477" spans="1:4" x14ac:dyDescent="0.2">
      <c r="A477" s="75"/>
      <c r="B477" s="74"/>
      <c r="C477" s="73"/>
      <c r="D477" s="72"/>
    </row>
    <row r="478" spans="1:4" x14ac:dyDescent="0.2">
      <c r="A478" s="75"/>
      <c r="B478" s="74"/>
      <c r="C478" s="73"/>
      <c r="D478" s="72"/>
    </row>
    <row r="479" spans="1:4" x14ac:dyDescent="0.2">
      <c r="A479" s="75"/>
      <c r="B479" s="74"/>
      <c r="C479" s="73"/>
      <c r="D479" s="72"/>
    </row>
    <row r="480" spans="1:4" x14ac:dyDescent="0.2">
      <c r="A480" s="75"/>
      <c r="B480" s="74"/>
      <c r="C480" s="73"/>
      <c r="D480" s="72"/>
    </row>
    <row r="481" spans="1:4" x14ac:dyDescent="0.2">
      <c r="A481" s="75"/>
      <c r="B481" s="74"/>
      <c r="C481" s="73"/>
      <c r="D481" s="72"/>
    </row>
    <row r="482" spans="1:4" x14ac:dyDescent="0.2">
      <c r="A482" s="75"/>
      <c r="B482" s="74"/>
      <c r="C482" s="73"/>
      <c r="D482" s="72"/>
    </row>
    <row r="483" spans="1:4" x14ac:dyDescent="0.2">
      <c r="A483" s="75"/>
      <c r="B483" s="74"/>
      <c r="C483" s="73"/>
      <c r="D483" s="72"/>
    </row>
    <row r="484" spans="1:4" x14ac:dyDescent="0.2">
      <c r="A484" s="75"/>
      <c r="B484" s="74"/>
      <c r="C484" s="73"/>
      <c r="D484" s="72"/>
    </row>
    <row r="485" spans="1:4" x14ac:dyDescent="0.2">
      <c r="A485" s="75"/>
      <c r="B485" s="74"/>
      <c r="C485" s="73"/>
      <c r="D485" s="72"/>
    </row>
    <row r="486" spans="1:4" x14ac:dyDescent="0.2">
      <c r="A486" s="75"/>
      <c r="B486" s="74"/>
      <c r="C486" s="73"/>
      <c r="D486" s="72"/>
    </row>
    <row r="487" spans="1:4" x14ac:dyDescent="0.2">
      <c r="A487" s="75"/>
      <c r="B487" s="74"/>
      <c r="C487" s="73"/>
      <c r="D487" s="72"/>
    </row>
    <row r="488" spans="1:4" x14ac:dyDescent="0.2">
      <c r="A488" s="75"/>
      <c r="B488" s="74"/>
      <c r="C488" s="73"/>
      <c r="D488" s="72"/>
    </row>
    <row r="489" spans="1:4" x14ac:dyDescent="0.2">
      <c r="A489" s="75"/>
      <c r="B489" s="74"/>
      <c r="C489" s="73"/>
      <c r="D489" s="72"/>
    </row>
    <row r="490" spans="1:4" x14ac:dyDescent="0.2">
      <c r="A490" s="75"/>
      <c r="B490" s="74"/>
      <c r="C490" s="73"/>
      <c r="D490" s="72"/>
    </row>
    <row r="491" spans="1:4" x14ac:dyDescent="0.2">
      <c r="A491" s="75"/>
      <c r="B491" s="74"/>
      <c r="C491" s="73"/>
      <c r="D491" s="72"/>
    </row>
    <row r="492" spans="1:4" x14ac:dyDescent="0.2">
      <c r="A492" s="75"/>
      <c r="B492" s="74"/>
      <c r="C492" s="73"/>
      <c r="D492" s="72"/>
    </row>
    <row r="493" spans="1:4" x14ac:dyDescent="0.2">
      <c r="A493" s="75"/>
      <c r="B493" s="74"/>
      <c r="C493" s="73"/>
      <c r="D493" s="72"/>
    </row>
    <row r="494" spans="1:4" x14ac:dyDescent="0.2">
      <c r="A494" s="75"/>
      <c r="B494" s="74"/>
      <c r="C494" s="73"/>
      <c r="D494" s="72"/>
    </row>
    <row r="495" spans="1:4" x14ac:dyDescent="0.2">
      <c r="A495" s="75"/>
      <c r="B495" s="74"/>
      <c r="C495" s="73"/>
      <c r="D495" s="72"/>
    </row>
    <row r="496" spans="1:4" x14ac:dyDescent="0.2">
      <c r="A496" s="75"/>
      <c r="B496" s="74"/>
      <c r="C496" s="73"/>
      <c r="D496" s="72"/>
    </row>
    <row r="497" spans="1:4" x14ac:dyDescent="0.2">
      <c r="A497" s="75"/>
      <c r="B497" s="74"/>
      <c r="C497" s="73"/>
      <c r="D497" s="72"/>
    </row>
    <row r="498" spans="1:4" x14ac:dyDescent="0.2">
      <c r="A498" s="75"/>
      <c r="B498" s="74"/>
      <c r="C498" s="73"/>
      <c r="D498" s="72"/>
    </row>
    <row r="499" spans="1:4" x14ac:dyDescent="0.2">
      <c r="A499" s="75"/>
      <c r="B499" s="74"/>
      <c r="C499" s="73"/>
      <c r="D499" s="72"/>
    </row>
    <row r="500" spans="1:4" x14ac:dyDescent="0.2">
      <c r="A500" s="75"/>
      <c r="B500" s="74"/>
      <c r="C500" s="73"/>
      <c r="D500" s="72"/>
    </row>
    <row r="501" spans="1:4" x14ac:dyDescent="0.2">
      <c r="A501" s="75"/>
      <c r="B501" s="74"/>
      <c r="C501" s="73"/>
      <c r="D501" s="72"/>
    </row>
    <row r="502" spans="1:4" x14ac:dyDescent="0.2">
      <c r="A502" s="75"/>
      <c r="B502" s="74"/>
      <c r="C502" s="73"/>
      <c r="D502" s="72"/>
    </row>
    <row r="503" spans="1:4" x14ac:dyDescent="0.2">
      <c r="A503" s="75"/>
      <c r="B503" s="74"/>
      <c r="C503" s="73"/>
      <c r="D503" s="72"/>
    </row>
    <row r="504" spans="1:4" x14ac:dyDescent="0.2">
      <c r="A504" s="75"/>
      <c r="B504" s="74"/>
      <c r="C504" s="73"/>
      <c r="D504" s="72"/>
    </row>
    <row r="505" spans="1:4" x14ac:dyDescent="0.2">
      <c r="A505" s="75"/>
      <c r="B505" s="74"/>
      <c r="C505" s="73"/>
      <c r="D505" s="72"/>
    </row>
    <row r="506" spans="1:4" x14ac:dyDescent="0.2">
      <c r="A506" s="75"/>
      <c r="B506" s="74"/>
      <c r="C506" s="73"/>
      <c r="D506" s="72"/>
    </row>
    <row r="507" spans="1:4" x14ac:dyDescent="0.2">
      <c r="A507" s="75"/>
      <c r="B507" s="74"/>
      <c r="C507" s="73"/>
      <c r="D507" s="72"/>
    </row>
    <row r="508" spans="1:4" x14ac:dyDescent="0.2">
      <c r="A508" s="75"/>
      <c r="B508" s="74"/>
      <c r="C508" s="73"/>
      <c r="D508" s="72"/>
    </row>
    <row r="509" spans="1:4" x14ac:dyDescent="0.2">
      <c r="A509" s="75"/>
      <c r="B509" s="74"/>
      <c r="C509" s="73"/>
      <c r="D509" s="72"/>
    </row>
    <row r="510" spans="1:4" x14ac:dyDescent="0.2">
      <c r="A510" s="75"/>
      <c r="B510" s="74"/>
      <c r="C510" s="73"/>
      <c r="D510" s="72"/>
    </row>
    <row r="511" spans="1:4" x14ac:dyDescent="0.2">
      <c r="A511" s="75"/>
      <c r="B511" s="74"/>
      <c r="C511" s="73"/>
      <c r="D511" s="72"/>
    </row>
    <row r="512" spans="1:4" x14ac:dyDescent="0.2">
      <c r="A512" s="75"/>
      <c r="B512" s="74"/>
      <c r="C512" s="73"/>
      <c r="D512" s="72"/>
    </row>
    <row r="513" spans="1:4" x14ac:dyDescent="0.2">
      <c r="A513" s="75"/>
      <c r="B513" s="74"/>
      <c r="C513" s="73"/>
      <c r="D513" s="72"/>
    </row>
    <row r="514" spans="1:4" x14ac:dyDescent="0.2">
      <c r="A514" s="75"/>
      <c r="B514" s="74"/>
      <c r="C514" s="73"/>
      <c r="D514" s="72"/>
    </row>
    <row r="515" spans="1:4" x14ac:dyDescent="0.2">
      <c r="A515" s="75"/>
      <c r="B515" s="74"/>
      <c r="C515" s="73"/>
      <c r="D515" s="72"/>
    </row>
    <row r="516" spans="1:4" x14ac:dyDescent="0.2">
      <c r="A516" s="75"/>
      <c r="B516" s="74"/>
      <c r="C516" s="73"/>
      <c r="D516" s="72"/>
    </row>
    <row r="517" spans="1:4" x14ac:dyDescent="0.2">
      <c r="A517" s="75"/>
      <c r="B517" s="74"/>
      <c r="C517" s="73"/>
      <c r="D517" s="72"/>
    </row>
    <row r="518" spans="1:4" x14ac:dyDescent="0.2">
      <c r="A518" s="75"/>
      <c r="B518" s="74"/>
      <c r="C518" s="73"/>
      <c r="D518" s="72"/>
    </row>
    <row r="519" spans="1:4" x14ac:dyDescent="0.2">
      <c r="A519" s="75"/>
      <c r="B519" s="74"/>
      <c r="C519" s="73"/>
      <c r="D519" s="72"/>
    </row>
    <row r="520" spans="1:4" x14ac:dyDescent="0.2">
      <c r="A520" s="75"/>
      <c r="B520" s="74"/>
      <c r="C520" s="73"/>
      <c r="D520" s="72"/>
    </row>
    <row r="521" spans="1:4" x14ac:dyDescent="0.2">
      <c r="A521" s="75"/>
      <c r="B521" s="74"/>
      <c r="C521" s="73"/>
      <c r="D521" s="72"/>
    </row>
    <row r="522" spans="1:4" x14ac:dyDescent="0.2">
      <c r="A522" s="75"/>
      <c r="B522" s="74"/>
      <c r="C522" s="73"/>
      <c r="D522" s="72"/>
    </row>
    <row r="523" spans="1:4" x14ac:dyDescent="0.2">
      <c r="A523" s="75"/>
      <c r="B523" s="74"/>
      <c r="C523" s="73"/>
      <c r="D523" s="72"/>
    </row>
    <row r="524" spans="1:4" x14ac:dyDescent="0.2">
      <c r="A524" s="75"/>
      <c r="B524" s="74"/>
      <c r="C524" s="73"/>
      <c r="D524" s="72"/>
    </row>
    <row r="525" spans="1:4" x14ac:dyDescent="0.2">
      <c r="A525" s="75"/>
      <c r="B525" s="74"/>
      <c r="C525" s="73"/>
      <c r="D525" s="72"/>
    </row>
    <row r="526" spans="1:4" x14ac:dyDescent="0.2">
      <c r="A526" s="75"/>
      <c r="B526" s="74"/>
      <c r="C526" s="73"/>
      <c r="D526" s="72"/>
    </row>
    <row r="527" spans="1:4" x14ac:dyDescent="0.2">
      <c r="A527" s="75"/>
      <c r="B527" s="74"/>
      <c r="C527" s="73"/>
      <c r="D527" s="72"/>
    </row>
    <row r="528" spans="1:4" x14ac:dyDescent="0.2">
      <c r="A528" s="75"/>
      <c r="B528" s="74"/>
      <c r="C528" s="73"/>
      <c r="D528" s="72"/>
    </row>
    <row r="529" spans="1:4" x14ac:dyDescent="0.2">
      <c r="A529" s="75"/>
      <c r="B529" s="74"/>
      <c r="C529" s="73"/>
      <c r="D529" s="72"/>
    </row>
    <row r="530" spans="1:4" x14ac:dyDescent="0.2">
      <c r="A530" s="75"/>
      <c r="B530" s="74"/>
      <c r="C530" s="73"/>
      <c r="D530" s="72"/>
    </row>
    <row r="531" spans="1:4" x14ac:dyDescent="0.2">
      <c r="A531" s="75"/>
      <c r="B531" s="74"/>
      <c r="C531" s="73"/>
      <c r="D531" s="72"/>
    </row>
    <row r="532" spans="1:4" x14ac:dyDescent="0.2">
      <c r="A532" s="75"/>
      <c r="B532" s="74"/>
      <c r="C532" s="73"/>
      <c r="D532" s="72"/>
    </row>
    <row r="533" spans="1:4" x14ac:dyDescent="0.2">
      <c r="A533" s="75"/>
      <c r="B533" s="74"/>
      <c r="C533" s="73"/>
      <c r="D533" s="72"/>
    </row>
    <row r="534" spans="1:4" x14ac:dyDescent="0.2">
      <c r="A534" s="75"/>
      <c r="B534" s="74"/>
      <c r="C534" s="73"/>
      <c r="D534" s="72"/>
    </row>
    <row r="535" spans="1:4" x14ac:dyDescent="0.2">
      <c r="A535" s="75"/>
      <c r="B535" s="74"/>
      <c r="C535" s="73"/>
      <c r="D535" s="72"/>
    </row>
    <row r="536" spans="1:4" x14ac:dyDescent="0.2">
      <c r="A536" s="75"/>
      <c r="B536" s="74"/>
      <c r="C536" s="73"/>
      <c r="D536" s="72"/>
    </row>
    <row r="537" spans="1:4" x14ac:dyDescent="0.2">
      <c r="A537" s="75"/>
      <c r="B537" s="74"/>
      <c r="C537" s="73"/>
      <c r="D537" s="72"/>
    </row>
    <row r="538" spans="1:4" x14ac:dyDescent="0.2">
      <c r="A538" s="75"/>
      <c r="B538" s="74"/>
      <c r="C538" s="73"/>
      <c r="D538" s="72"/>
    </row>
    <row r="539" spans="1:4" x14ac:dyDescent="0.2">
      <c r="A539" s="75"/>
      <c r="B539" s="74"/>
      <c r="C539" s="73"/>
      <c r="D539" s="72"/>
    </row>
    <row r="540" spans="1:4" x14ac:dyDescent="0.2">
      <c r="A540" s="75"/>
      <c r="B540" s="74"/>
      <c r="C540" s="73"/>
      <c r="D540" s="72"/>
    </row>
    <row r="541" spans="1:4" x14ac:dyDescent="0.2">
      <c r="A541" s="75"/>
      <c r="B541" s="74"/>
      <c r="C541" s="73"/>
      <c r="D541" s="72"/>
    </row>
    <row r="542" spans="1:4" x14ac:dyDescent="0.2">
      <c r="A542" s="75"/>
      <c r="B542" s="74"/>
      <c r="C542" s="73"/>
      <c r="D542" s="72"/>
    </row>
    <row r="543" spans="1:4" x14ac:dyDescent="0.2">
      <c r="A543" s="75"/>
      <c r="B543" s="74"/>
      <c r="C543" s="73"/>
      <c r="D543" s="72"/>
    </row>
    <row r="544" spans="1:4" x14ac:dyDescent="0.2">
      <c r="A544" s="75"/>
      <c r="B544" s="74"/>
      <c r="C544" s="73"/>
      <c r="D544" s="72"/>
    </row>
    <row r="545" spans="1:4" x14ac:dyDescent="0.2">
      <c r="A545" s="75"/>
      <c r="B545" s="74"/>
      <c r="C545" s="73"/>
      <c r="D545" s="72"/>
    </row>
    <row r="546" spans="1:4" x14ac:dyDescent="0.2">
      <c r="A546" s="75"/>
      <c r="B546" s="74"/>
      <c r="C546" s="73"/>
      <c r="D546" s="72"/>
    </row>
    <row r="547" spans="1:4" x14ac:dyDescent="0.2">
      <c r="A547" s="75"/>
      <c r="B547" s="74"/>
      <c r="C547" s="73"/>
      <c r="D547" s="72"/>
    </row>
    <row r="548" spans="1:4" x14ac:dyDescent="0.2">
      <c r="A548" s="75"/>
      <c r="B548" s="74"/>
      <c r="C548" s="73"/>
      <c r="D548" s="72"/>
    </row>
    <row r="549" spans="1:4" x14ac:dyDescent="0.2">
      <c r="A549" s="75"/>
      <c r="B549" s="74"/>
      <c r="C549" s="73"/>
      <c r="D549" s="72"/>
    </row>
    <row r="550" spans="1:4" x14ac:dyDescent="0.2">
      <c r="A550" s="75"/>
      <c r="B550" s="74"/>
      <c r="C550" s="73"/>
      <c r="D550" s="72"/>
    </row>
    <row r="551" spans="1:4" x14ac:dyDescent="0.2">
      <c r="A551" s="75"/>
      <c r="B551" s="74"/>
      <c r="C551" s="73"/>
      <c r="D551" s="72"/>
    </row>
    <row r="552" spans="1:4" x14ac:dyDescent="0.2">
      <c r="A552" s="75"/>
      <c r="B552" s="74"/>
      <c r="C552" s="73"/>
      <c r="D552" s="72"/>
    </row>
    <row r="553" spans="1:4" x14ac:dyDescent="0.2">
      <c r="A553" s="75"/>
      <c r="B553" s="74"/>
      <c r="C553" s="73"/>
      <c r="D553" s="72"/>
    </row>
    <row r="554" spans="1:4" x14ac:dyDescent="0.2">
      <c r="A554" s="75"/>
      <c r="B554" s="74"/>
      <c r="C554" s="73"/>
      <c r="D554" s="72"/>
    </row>
    <row r="555" spans="1:4" x14ac:dyDescent="0.2">
      <c r="A555" s="75"/>
      <c r="B555" s="74"/>
      <c r="C555" s="73"/>
      <c r="D555" s="72"/>
    </row>
    <row r="556" spans="1:4" x14ac:dyDescent="0.2">
      <c r="A556" s="75"/>
      <c r="B556" s="74"/>
      <c r="C556" s="73"/>
      <c r="D556" s="72"/>
    </row>
    <row r="557" spans="1:4" x14ac:dyDescent="0.2">
      <c r="A557" s="75"/>
      <c r="B557" s="74"/>
      <c r="C557" s="73"/>
      <c r="D557" s="72"/>
    </row>
    <row r="558" spans="1:4" x14ac:dyDescent="0.2">
      <c r="A558" s="75"/>
      <c r="B558" s="74"/>
      <c r="C558" s="73"/>
      <c r="D558" s="72"/>
    </row>
    <row r="559" spans="1:4" x14ac:dyDescent="0.2">
      <c r="A559" s="75"/>
      <c r="B559" s="74"/>
      <c r="C559" s="73"/>
      <c r="D559" s="72"/>
    </row>
    <row r="560" spans="1:4" x14ac:dyDescent="0.2">
      <c r="A560" s="75"/>
      <c r="B560" s="74"/>
      <c r="C560" s="73"/>
      <c r="D560" s="72"/>
    </row>
    <row r="561" spans="1:4" x14ac:dyDescent="0.2">
      <c r="A561" s="75"/>
      <c r="B561" s="74"/>
      <c r="C561" s="73"/>
      <c r="D561" s="72"/>
    </row>
    <row r="562" spans="1:4" x14ac:dyDescent="0.2">
      <c r="A562" s="75"/>
      <c r="B562" s="74"/>
      <c r="C562" s="73"/>
      <c r="D562" s="72"/>
    </row>
    <row r="563" spans="1:4" x14ac:dyDescent="0.2">
      <c r="A563" s="75"/>
      <c r="B563" s="74"/>
      <c r="C563" s="73"/>
      <c r="D563" s="72"/>
    </row>
    <row r="564" spans="1:4" x14ac:dyDescent="0.2">
      <c r="A564" s="75"/>
      <c r="B564" s="74"/>
      <c r="C564" s="73"/>
      <c r="D564" s="72"/>
    </row>
    <row r="565" spans="1:4" x14ac:dyDescent="0.2">
      <c r="A565" s="75"/>
      <c r="B565" s="74"/>
      <c r="C565" s="73"/>
      <c r="D565" s="72"/>
    </row>
    <row r="566" spans="1:4" x14ac:dyDescent="0.2">
      <c r="A566" s="75"/>
      <c r="B566" s="74"/>
      <c r="C566" s="73"/>
      <c r="D566" s="72"/>
    </row>
    <row r="567" spans="1:4" x14ac:dyDescent="0.2">
      <c r="A567" s="75"/>
      <c r="B567" s="74"/>
      <c r="C567" s="73"/>
      <c r="D567" s="72"/>
    </row>
    <row r="568" spans="1:4" x14ac:dyDescent="0.2">
      <c r="A568" s="75"/>
      <c r="B568" s="74"/>
      <c r="C568" s="73"/>
      <c r="D568" s="72"/>
    </row>
    <row r="569" spans="1:4" x14ac:dyDescent="0.2">
      <c r="A569" s="75"/>
      <c r="B569" s="74"/>
      <c r="C569" s="73"/>
      <c r="D569" s="72"/>
    </row>
    <row r="570" spans="1:4" x14ac:dyDescent="0.2">
      <c r="A570" s="75"/>
      <c r="B570" s="74"/>
      <c r="C570" s="73"/>
      <c r="D570" s="72"/>
    </row>
    <row r="571" spans="1:4" x14ac:dyDescent="0.2">
      <c r="A571" s="75"/>
      <c r="B571" s="74"/>
      <c r="C571" s="73"/>
      <c r="D571" s="72"/>
    </row>
    <row r="572" spans="1:4" x14ac:dyDescent="0.2">
      <c r="A572" s="75"/>
      <c r="B572" s="74"/>
      <c r="C572" s="73"/>
      <c r="D572" s="72"/>
    </row>
    <row r="573" spans="1:4" x14ac:dyDescent="0.2">
      <c r="A573" s="75"/>
      <c r="B573" s="74"/>
      <c r="C573" s="73"/>
      <c r="D573" s="72"/>
    </row>
    <row r="574" spans="1:4" x14ac:dyDescent="0.2">
      <c r="A574" s="75"/>
      <c r="B574" s="74"/>
      <c r="C574" s="73"/>
      <c r="D574" s="72"/>
    </row>
    <row r="575" spans="1:4" x14ac:dyDescent="0.2">
      <c r="A575" s="75"/>
      <c r="B575" s="74"/>
      <c r="C575" s="73"/>
      <c r="D575" s="72"/>
    </row>
    <row r="576" spans="1:4" x14ac:dyDescent="0.2">
      <c r="A576" s="75"/>
      <c r="B576" s="74"/>
      <c r="C576" s="73"/>
      <c r="D576" s="72"/>
    </row>
    <row r="577" spans="1:4" x14ac:dyDescent="0.2">
      <c r="A577" s="75"/>
      <c r="B577" s="74"/>
      <c r="C577" s="73"/>
      <c r="D577" s="72"/>
    </row>
    <row r="578" spans="1:4" x14ac:dyDescent="0.2">
      <c r="A578" s="75"/>
      <c r="B578" s="74"/>
      <c r="C578" s="73"/>
      <c r="D578" s="72"/>
    </row>
    <row r="579" spans="1:4" x14ac:dyDescent="0.2">
      <c r="A579" s="75"/>
      <c r="B579" s="74"/>
      <c r="C579" s="73"/>
      <c r="D579" s="72"/>
    </row>
    <row r="580" spans="1:4" x14ac:dyDescent="0.2">
      <c r="A580" s="75"/>
      <c r="B580" s="74"/>
      <c r="C580" s="73"/>
      <c r="D580" s="72"/>
    </row>
    <row r="581" spans="1:4" x14ac:dyDescent="0.2">
      <c r="A581" s="75"/>
      <c r="B581" s="74"/>
      <c r="C581" s="73"/>
      <c r="D581" s="72"/>
    </row>
    <row r="582" spans="1:4" x14ac:dyDescent="0.2">
      <c r="A582" s="75"/>
      <c r="B582" s="74"/>
      <c r="C582" s="73"/>
      <c r="D582" s="72"/>
    </row>
    <row r="583" spans="1:4" x14ac:dyDescent="0.2">
      <c r="A583" s="75"/>
      <c r="B583" s="74"/>
      <c r="C583" s="73"/>
      <c r="D583" s="72"/>
    </row>
    <row r="584" spans="1:4" x14ac:dyDescent="0.2">
      <c r="A584" s="75"/>
      <c r="B584" s="74"/>
      <c r="C584" s="73"/>
      <c r="D584" s="72"/>
    </row>
    <row r="585" spans="1:4" x14ac:dyDescent="0.2">
      <c r="A585" s="75"/>
      <c r="B585" s="74"/>
      <c r="C585" s="73"/>
      <c r="D585" s="72"/>
    </row>
    <row r="586" spans="1:4" x14ac:dyDescent="0.2">
      <c r="A586" s="75"/>
      <c r="B586" s="74"/>
      <c r="C586" s="73"/>
      <c r="D586" s="72"/>
    </row>
    <row r="587" spans="1:4" x14ac:dyDescent="0.2">
      <c r="A587" s="75"/>
      <c r="B587" s="74"/>
      <c r="C587" s="73"/>
      <c r="D587" s="72"/>
    </row>
    <row r="588" spans="1:4" x14ac:dyDescent="0.2">
      <c r="A588" s="75"/>
      <c r="B588" s="74"/>
      <c r="C588" s="73"/>
      <c r="D588" s="72"/>
    </row>
    <row r="589" spans="1:4" x14ac:dyDescent="0.2">
      <c r="A589" s="75"/>
      <c r="B589" s="74"/>
      <c r="C589" s="73"/>
      <c r="D589" s="72"/>
    </row>
    <row r="590" spans="1:4" x14ac:dyDescent="0.2">
      <c r="A590" s="75"/>
      <c r="B590" s="74"/>
      <c r="C590" s="73"/>
      <c r="D590" s="72"/>
    </row>
    <row r="591" spans="1:4" x14ac:dyDescent="0.2">
      <c r="A591" s="75"/>
      <c r="B591" s="74"/>
      <c r="C591" s="73"/>
      <c r="D591" s="72"/>
    </row>
    <row r="592" spans="1:4" x14ac:dyDescent="0.2">
      <c r="A592" s="75"/>
      <c r="B592" s="74"/>
      <c r="C592" s="73"/>
      <c r="D592" s="72"/>
    </row>
    <row r="593" spans="1:4" x14ac:dyDescent="0.2">
      <c r="A593" s="75"/>
      <c r="B593" s="74"/>
      <c r="C593" s="73"/>
      <c r="D593" s="72"/>
    </row>
    <row r="594" spans="1:4" x14ac:dyDescent="0.2">
      <c r="A594" s="75"/>
      <c r="B594" s="74"/>
      <c r="C594" s="73"/>
      <c r="D594" s="72"/>
    </row>
    <row r="595" spans="1:4" x14ac:dyDescent="0.2">
      <c r="A595" s="75"/>
      <c r="B595" s="74"/>
      <c r="C595" s="73"/>
      <c r="D595" s="72"/>
    </row>
    <row r="596" spans="1:4" x14ac:dyDescent="0.2">
      <c r="A596" s="75"/>
      <c r="B596" s="74"/>
      <c r="C596" s="73"/>
      <c r="D596" s="72"/>
    </row>
    <row r="597" spans="1:4" x14ac:dyDescent="0.2">
      <c r="A597" s="75"/>
      <c r="B597" s="74"/>
      <c r="C597" s="73"/>
      <c r="D597" s="72"/>
    </row>
    <row r="598" spans="1:4" x14ac:dyDescent="0.2">
      <c r="A598" s="75"/>
      <c r="B598" s="74"/>
      <c r="C598" s="73"/>
      <c r="D598" s="72"/>
    </row>
    <row r="599" spans="1:4" x14ac:dyDescent="0.2">
      <c r="A599" s="75"/>
      <c r="B599" s="74"/>
      <c r="C599" s="73"/>
      <c r="D599" s="72"/>
    </row>
    <row r="600" spans="1:4" x14ac:dyDescent="0.2">
      <c r="A600" s="75"/>
      <c r="B600" s="74"/>
      <c r="C600" s="73"/>
      <c r="D600" s="72"/>
    </row>
    <row r="601" spans="1:4" x14ac:dyDescent="0.2">
      <c r="A601" s="75"/>
      <c r="B601" s="74"/>
      <c r="C601" s="73"/>
      <c r="D601" s="72"/>
    </row>
    <row r="602" spans="1:4" x14ac:dyDescent="0.2">
      <c r="A602" s="75"/>
      <c r="B602" s="74"/>
      <c r="C602" s="73"/>
      <c r="D602" s="72"/>
    </row>
    <row r="603" spans="1:4" x14ac:dyDescent="0.2">
      <c r="A603" s="75"/>
      <c r="B603" s="74"/>
      <c r="C603" s="73"/>
      <c r="D603" s="72"/>
    </row>
    <row r="604" spans="1:4" x14ac:dyDescent="0.2">
      <c r="A604" s="75"/>
      <c r="B604" s="74"/>
      <c r="C604" s="73"/>
      <c r="D604" s="72"/>
    </row>
    <row r="605" spans="1:4" x14ac:dyDescent="0.2">
      <c r="A605" s="75"/>
      <c r="B605" s="74"/>
      <c r="C605" s="73"/>
      <c r="D605" s="72"/>
    </row>
    <row r="606" spans="1:4" x14ac:dyDescent="0.2">
      <c r="A606" s="75"/>
      <c r="B606" s="74"/>
      <c r="C606" s="73"/>
      <c r="D606" s="72"/>
    </row>
    <row r="607" spans="1:4" x14ac:dyDescent="0.2">
      <c r="A607" s="75"/>
      <c r="B607" s="74"/>
      <c r="C607" s="73"/>
      <c r="D607" s="72"/>
    </row>
    <row r="608" spans="1:4" x14ac:dyDescent="0.2">
      <c r="A608" s="75"/>
      <c r="B608" s="74"/>
      <c r="C608" s="73"/>
      <c r="D608" s="72"/>
    </row>
    <row r="609" spans="1:4" x14ac:dyDescent="0.2">
      <c r="A609" s="75"/>
      <c r="B609" s="74"/>
      <c r="C609" s="73"/>
      <c r="D609" s="72"/>
    </row>
    <row r="610" spans="1:4" x14ac:dyDescent="0.2">
      <c r="A610" s="75"/>
      <c r="B610" s="74"/>
      <c r="C610" s="73"/>
      <c r="D610" s="72"/>
    </row>
    <row r="611" spans="1:4" x14ac:dyDescent="0.2">
      <c r="A611" s="75"/>
      <c r="B611" s="74"/>
      <c r="C611" s="73"/>
      <c r="D611" s="72"/>
    </row>
    <row r="612" spans="1:4" x14ac:dyDescent="0.2">
      <c r="A612" s="75"/>
      <c r="B612" s="74"/>
      <c r="C612" s="73"/>
      <c r="D612" s="72"/>
    </row>
    <row r="613" spans="1:4" x14ac:dyDescent="0.2">
      <c r="A613" s="75"/>
      <c r="B613" s="74"/>
      <c r="C613" s="73"/>
      <c r="D613" s="72"/>
    </row>
    <row r="614" spans="1:4" x14ac:dyDescent="0.2">
      <c r="A614" s="75"/>
      <c r="B614" s="74"/>
      <c r="C614" s="73"/>
      <c r="D614" s="72"/>
    </row>
    <row r="615" spans="1:4" x14ac:dyDescent="0.2">
      <c r="A615" s="75"/>
      <c r="B615" s="74"/>
      <c r="C615" s="73"/>
      <c r="D615" s="72"/>
    </row>
    <row r="616" spans="1:4" x14ac:dyDescent="0.2">
      <c r="A616" s="75"/>
      <c r="B616" s="74"/>
      <c r="C616" s="73"/>
      <c r="D616" s="72"/>
    </row>
    <row r="617" spans="1:4" x14ac:dyDescent="0.2">
      <c r="A617" s="75"/>
      <c r="B617" s="74"/>
      <c r="C617" s="73"/>
      <c r="D617" s="72"/>
    </row>
    <row r="618" spans="1:4" x14ac:dyDescent="0.2">
      <c r="A618" s="75"/>
      <c r="B618" s="74"/>
      <c r="C618" s="73"/>
      <c r="D618" s="72"/>
    </row>
    <row r="619" spans="1:4" x14ac:dyDescent="0.2">
      <c r="A619" s="75"/>
      <c r="B619" s="74"/>
      <c r="C619" s="73"/>
      <c r="D619" s="72"/>
    </row>
    <row r="620" spans="1:4" x14ac:dyDescent="0.2">
      <c r="A620" s="75"/>
      <c r="B620" s="74"/>
      <c r="C620" s="73"/>
      <c r="D620" s="72"/>
    </row>
    <row r="621" spans="1:4" x14ac:dyDescent="0.2">
      <c r="A621" s="75"/>
      <c r="B621" s="74"/>
      <c r="C621" s="73"/>
      <c r="D621" s="72"/>
    </row>
    <row r="622" spans="1:4" x14ac:dyDescent="0.2">
      <c r="A622" s="75"/>
      <c r="B622" s="74"/>
      <c r="C622" s="73"/>
      <c r="D622" s="72"/>
    </row>
    <row r="623" spans="1:4" x14ac:dyDescent="0.2">
      <c r="A623" s="75"/>
      <c r="B623" s="74"/>
      <c r="C623" s="73"/>
      <c r="D623" s="72"/>
    </row>
    <row r="624" spans="1:4" x14ac:dyDescent="0.2">
      <c r="A624" s="75"/>
      <c r="B624" s="74"/>
      <c r="C624" s="73"/>
      <c r="D624" s="72"/>
    </row>
    <row r="625" spans="1:4" x14ac:dyDescent="0.2">
      <c r="A625" s="75"/>
      <c r="B625" s="74"/>
      <c r="C625" s="73"/>
      <c r="D625" s="72"/>
    </row>
    <row r="626" spans="1:4" x14ac:dyDescent="0.2">
      <c r="A626" s="75"/>
      <c r="B626" s="74"/>
      <c r="C626" s="73"/>
      <c r="D626" s="72"/>
    </row>
    <row r="627" spans="1:4" x14ac:dyDescent="0.2">
      <c r="A627" s="75"/>
      <c r="B627" s="74"/>
      <c r="C627" s="73"/>
      <c r="D627" s="72"/>
    </row>
    <row r="628" spans="1:4" x14ac:dyDescent="0.2">
      <c r="A628" s="75"/>
      <c r="B628" s="74"/>
      <c r="C628" s="73"/>
      <c r="D628" s="72"/>
    </row>
    <row r="629" spans="1:4" x14ac:dyDescent="0.2">
      <c r="A629" s="75"/>
      <c r="B629" s="74"/>
      <c r="C629" s="73"/>
      <c r="D629" s="72"/>
    </row>
    <row r="630" spans="1:4" x14ac:dyDescent="0.2">
      <c r="A630" s="75"/>
      <c r="B630" s="74"/>
      <c r="C630" s="73"/>
      <c r="D630" s="72"/>
    </row>
    <row r="631" spans="1:4" x14ac:dyDescent="0.2">
      <c r="A631" s="75"/>
      <c r="B631" s="74"/>
      <c r="C631" s="73"/>
      <c r="D631" s="72"/>
    </row>
    <row r="632" spans="1:4" x14ac:dyDescent="0.2">
      <c r="A632" s="75"/>
      <c r="B632" s="74"/>
      <c r="C632" s="73"/>
      <c r="D632" s="72"/>
    </row>
    <row r="633" spans="1:4" x14ac:dyDescent="0.2">
      <c r="A633" s="75"/>
      <c r="B633" s="74"/>
      <c r="C633" s="73"/>
      <c r="D633" s="72"/>
    </row>
    <row r="634" spans="1:4" x14ac:dyDescent="0.2">
      <c r="A634" s="75"/>
      <c r="B634" s="74"/>
      <c r="C634" s="73"/>
      <c r="D634" s="72"/>
    </row>
    <row r="635" spans="1:4" x14ac:dyDescent="0.2">
      <c r="A635" s="75"/>
      <c r="B635" s="74"/>
      <c r="C635" s="73"/>
      <c r="D635" s="72"/>
    </row>
    <row r="636" spans="1:4" x14ac:dyDescent="0.2">
      <c r="A636" s="75"/>
      <c r="B636" s="74"/>
      <c r="C636" s="73"/>
      <c r="D636" s="72"/>
    </row>
    <row r="637" spans="1:4" x14ac:dyDescent="0.2">
      <c r="A637" s="75"/>
      <c r="B637" s="74"/>
      <c r="C637" s="73"/>
      <c r="D637" s="72"/>
    </row>
    <row r="638" spans="1:4" x14ac:dyDescent="0.2">
      <c r="A638" s="75"/>
      <c r="B638" s="74"/>
      <c r="C638" s="73"/>
      <c r="D638" s="72"/>
    </row>
    <row r="639" spans="1:4" x14ac:dyDescent="0.2">
      <c r="A639" s="75"/>
      <c r="B639" s="74"/>
      <c r="C639" s="73"/>
      <c r="D639" s="72"/>
    </row>
    <row r="640" spans="1:4" x14ac:dyDescent="0.2">
      <c r="A640" s="75"/>
      <c r="B640" s="74"/>
      <c r="C640" s="73"/>
      <c r="D640" s="72"/>
    </row>
    <row r="641" spans="1:4" x14ac:dyDescent="0.2">
      <c r="A641" s="75"/>
      <c r="B641" s="74"/>
      <c r="C641" s="73"/>
      <c r="D641" s="72"/>
    </row>
    <row r="642" spans="1:4" x14ac:dyDescent="0.2">
      <c r="A642" s="75"/>
      <c r="B642" s="74"/>
      <c r="C642" s="73"/>
      <c r="D642" s="72"/>
    </row>
    <row r="643" spans="1:4" x14ac:dyDescent="0.2">
      <c r="A643" s="75"/>
      <c r="B643" s="74"/>
      <c r="C643" s="73"/>
      <c r="D643" s="72"/>
    </row>
    <row r="644" spans="1:4" x14ac:dyDescent="0.2">
      <c r="A644" s="75"/>
      <c r="B644" s="74"/>
      <c r="C644" s="73"/>
      <c r="D644" s="72"/>
    </row>
    <row r="645" spans="1:4" x14ac:dyDescent="0.2">
      <c r="A645" s="75"/>
      <c r="B645" s="74"/>
      <c r="C645" s="73"/>
      <c r="D645" s="72"/>
    </row>
    <row r="646" spans="1:4" x14ac:dyDescent="0.2">
      <c r="A646" s="75"/>
      <c r="B646" s="74"/>
      <c r="C646" s="73"/>
      <c r="D646" s="72"/>
    </row>
    <row r="647" spans="1:4" x14ac:dyDescent="0.2">
      <c r="A647" s="75"/>
      <c r="B647" s="74"/>
      <c r="C647" s="73"/>
      <c r="D647" s="72"/>
    </row>
    <row r="648" spans="1:4" x14ac:dyDescent="0.2">
      <c r="A648" s="75"/>
      <c r="B648" s="74"/>
      <c r="C648" s="73"/>
      <c r="D648" s="72"/>
    </row>
    <row r="649" spans="1:4" x14ac:dyDescent="0.2">
      <c r="A649" s="75"/>
      <c r="B649" s="74"/>
      <c r="C649" s="73"/>
      <c r="D649" s="72"/>
    </row>
    <row r="650" spans="1:4" x14ac:dyDescent="0.2">
      <c r="A650" s="75"/>
      <c r="B650" s="74"/>
      <c r="C650" s="73"/>
      <c r="D650" s="72"/>
    </row>
    <row r="651" spans="1:4" x14ac:dyDescent="0.2">
      <c r="A651" s="75"/>
      <c r="B651" s="74"/>
      <c r="C651" s="73"/>
      <c r="D651" s="72"/>
    </row>
    <row r="652" spans="1:4" x14ac:dyDescent="0.2">
      <c r="A652" s="75"/>
      <c r="B652" s="74"/>
      <c r="C652" s="73"/>
      <c r="D652" s="72"/>
    </row>
    <row r="653" spans="1:4" x14ac:dyDescent="0.2">
      <c r="A653" s="75"/>
      <c r="B653" s="74"/>
      <c r="C653" s="73"/>
      <c r="D653" s="72"/>
    </row>
    <row r="654" spans="1:4" x14ac:dyDescent="0.2">
      <c r="A654" s="75"/>
      <c r="B654" s="74"/>
      <c r="C654" s="73"/>
      <c r="D654" s="72"/>
    </row>
    <row r="655" spans="1:4" x14ac:dyDescent="0.2">
      <c r="A655" s="75"/>
      <c r="B655" s="74"/>
      <c r="C655" s="73"/>
      <c r="D655" s="72"/>
    </row>
    <row r="656" spans="1:4" x14ac:dyDescent="0.2">
      <c r="A656" s="75"/>
      <c r="B656" s="74"/>
      <c r="C656" s="73"/>
      <c r="D656" s="72"/>
    </row>
    <row r="657" spans="1:4" x14ac:dyDescent="0.2">
      <c r="A657" s="75"/>
      <c r="B657" s="74"/>
      <c r="C657" s="73"/>
      <c r="D657" s="72"/>
    </row>
    <row r="658" spans="1:4" x14ac:dyDescent="0.2">
      <c r="A658" s="75"/>
      <c r="B658" s="74"/>
      <c r="C658" s="73"/>
      <c r="D658" s="72"/>
    </row>
    <row r="659" spans="1:4" x14ac:dyDescent="0.2">
      <c r="A659" s="75"/>
      <c r="B659" s="74"/>
      <c r="C659" s="73"/>
      <c r="D659" s="72"/>
    </row>
    <row r="660" spans="1:4" x14ac:dyDescent="0.2">
      <c r="A660" s="75"/>
      <c r="B660" s="74"/>
      <c r="C660" s="73"/>
      <c r="D660" s="72"/>
    </row>
    <row r="661" spans="1:4" x14ac:dyDescent="0.2">
      <c r="A661" s="75"/>
      <c r="B661" s="74"/>
      <c r="C661" s="73"/>
      <c r="D661" s="72"/>
    </row>
    <row r="662" spans="1:4" x14ac:dyDescent="0.2">
      <c r="A662" s="75"/>
      <c r="B662" s="74"/>
      <c r="C662" s="73"/>
      <c r="D662" s="72"/>
    </row>
    <row r="663" spans="1:4" x14ac:dyDescent="0.2">
      <c r="A663" s="75"/>
      <c r="B663" s="74"/>
      <c r="C663" s="73"/>
      <c r="D663" s="72"/>
    </row>
    <row r="664" spans="1:4" x14ac:dyDescent="0.2">
      <c r="A664" s="75"/>
      <c r="B664" s="74"/>
      <c r="C664" s="73"/>
      <c r="D664" s="72"/>
    </row>
    <row r="665" spans="1:4" x14ac:dyDescent="0.2">
      <c r="A665" s="75"/>
      <c r="B665" s="74"/>
      <c r="C665" s="73"/>
      <c r="D665" s="72"/>
    </row>
    <row r="666" spans="1:4" x14ac:dyDescent="0.2">
      <c r="A666" s="75"/>
      <c r="B666" s="74"/>
      <c r="C666" s="73"/>
      <c r="D666" s="72"/>
    </row>
    <row r="667" spans="1:4" x14ac:dyDescent="0.2">
      <c r="A667" s="75"/>
      <c r="B667" s="74"/>
      <c r="C667" s="73"/>
      <c r="D667" s="72"/>
    </row>
    <row r="668" spans="1:4" x14ac:dyDescent="0.2">
      <c r="A668" s="75"/>
      <c r="B668" s="74"/>
      <c r="C668" s="73"/>
      <c r="D668" s="72"/>
    </row>
    <row r="669" spans="1:4" x14ac:dyDescent="0.2">
      <c r="A669" s="75"/>
      <c r="B669" s="74"/>
      <c r="C669" s="73"/>
      <c r="D669" s="72"/>
    </row>
    <row r="670" spans="1:4" x14ac:dyDescent="0.2">
      <c r="A670" s="75"/>
      <c r="B670" s="74"/>
      <c r="C670" s="73"/>
      <c r="D670" s="72"/>
    </row>
    <row r="671" spans="1:4" x14ac:dyDescent="0.2">
      <c r="A671" s="75"/>
      <c r="B671" s="74"/>
      <c r="C671" s="73"/>
      <c r="D671" s="72"/>
    </row>
    <row r="672" spans="1:4" x14ac:dyDescent="0.2">
      <c r="A672" s="75"/>
      <c r="B672" s="74"/>
      <c r="C672" s="73"/>
      <c r="D672" s="72"/>
    </row>
    <row r="673" spans="1:4" x14ac:dyDescent="0.2">
      <c r="A673" s="75"/>
      <c r="B673" s="74"/>
      <c r="C673" s="73"/>
      <c r="D673" s="72"/>
    </row>
    <row r="674" spans="1:4" x14ac:dyDescent="0.2">
      <c r="A674" s="75"/>
      <c r="B674" s="74"/>
      <c r="C674" s="73"/>
      <c r="D674" s="72"/>
    </row>
    <row r="675" spans="1:4" x14ac:dyDescent="0.2">
      <c r="A675" s="75"/>
      <c r="B675" s="74"/>
      <c r="C675" s="73"/>
      <c r="D675" s="72"/>
    </row>
    <row r="676" spans="1:4" x14ac:dyDescent="0.2">
      <c r="A676" s="75"/>
      <c r="B676" s="74"/>
      <c r="C676" s="73"/>
      <c r="D676" s="72"/>
    </row>
    <row r="677" spans="1:4" x14ac:dyDescent="0.2">
      <c r="A677" s="75"/>
      <c r="B677" s="74"/>
      <c r="C677" s="73"/>
      <c r="D677" s="72"/>
    </row>
    <row r="678" spans="1:4" x14ac:dyDescent="0.2">
      <c r="A678" s="75"/>
      <c r="B678" s="74"/>
      <c r="C678" s="73"/>
      <c r="D678" s="72"/>
    </row>
    <row r="679" spans="1:4" x14ac:dyDescent="0.2">
      <c r="A679" s="75"/>
      <c r="B679" s="74"/>
      <c r="C679" s="73"/>
      <c r="D679" s="72"/>
    </row>
    <row r="680" spans="1:4" x14ac:dyDescent="0.2">
      <c r="A680" s="75"/>
      <c r="B680" s="74"/>
      <c r="C680" s="73"/>
      <c r="D680" s="72"/>
    </row>
    <row r="681" spans="1:4" x14ac:dyDescent="0.2">
      <c r="A681" s="75"/>
      <c r="B681" s="74"/>
      <c r="C681" s="73"/>
      <c r="D681" s="72"/>
    </row>
    <row r="682" spans="1:4" x14ac:dyDescent="0.2">
      <c r="A682" s="75"/>
      <c r="B682" s="74"/>
      <c r="C682" s="73"/>
      <c r="D682" s="72"/>
    </row>
    <row r="683" spans="1:4" x14ac:dyDescent="0.2">
      <c r="A683" s="75"/>
      <c r="B683" s="74"/>
      <c r="C683" s="73"/>
      <c r="D683" s="72"/>
    </row>
    <row r="684" spans="1:4" x14ac:dyDescent="0.2">
      <c r="A684" s="75"/>
      <c r="B684" s="74"/>
      <c r="C684" s="73"/>
      <c r="D684" s="72"/>
    </row>
    <row r="685" spans="1:4" x14ac:dyDescent="0.2">
      <c r="A685" s="75"/>
      <c r="B685" s="74"/>
      <c r="C685" s="73"/>
      <c r="D685" s="72"/>
    </row>
    <row r="686" spans="1:4" x14ac:dyDescent="0.2">
      <c r="A686" s="75"/>
      <c r="B686" s="74"/>
      <c r="C686" s="73"/>
      <c r="D686" s="72"/>
    </row>
    <row r="687" spans="1:4" x14ac:dyDescent="0.2">
      <c r="A687" s="75"/>
      <c r="B687" s="74"/>
      <c r="C687" s="73"/>
      <c r="D687" s="72"/>
    </row>
    <row r="688" spans="1:4" x14ac:dyDescent="0.2">
      <c r="A688" s="75"/>
      <c r="B688" s="74"/>
      <c r="C688" s="73"/>
      <c r="D688" s="72"/>
    </row>
    <row r="689" spans="1:4" x14ac:dyDescent="0.2">
      <c r="A689" s="75"/>
      <c r="B689" s="74"/>
      <c r="C689" s="73"/>
      <c r="D689" s="72"/>
    </row>
    <row r="690" spans="1:4" x14ac:dyDescent="0.2">
      <c r="A690" s="75"/>
      <c r="B690" s="74"/>
      <c r="C690" s="73"/>
      <c r="D690" s="72"/>
    </row>
    <row r="691" spans="1:4" x14ac:dyDescent="0.2">
      <c r="A691" s="75"/>
      <c r="B691" s="74"/>
      <c r="C691" s="73"/>
      <c r="D691" s="72"/>
    </row>
    <row r="692" spans="1:4" x14ac:dyDescent="0.2">
      <c r="A692" s="75"/>
      <c r="B692" s="74"/>
      <c r="C692" s="73"/>
      <c r="D692" s="72"/>
    </row>
    <row r="693" spans="1:4" x14ac:dyDescent="0.2">
      <c r="A693" s="75"/>
      <c r="B693" s="74"/>
      <c r="C693" s="73"/>
      <c r="D693" s="72"/>
    </row>
    <row r="694" spans="1:4" x14ac:dyDescent="0.2">
      <c r="A694" s="75"/>
      <c r="B694" s="74"/>
      <c r="C694" s="73"/>
      <c r="D694" s="72"/>
    </row>
    <row r="695" spans="1:4" x14ac:dyDescent="0.2">
      <c r="A695" s="75"/>
      <c r="B695" s="74"/>
      <c r="C695" s="73"/>
      <c r="D695" s="72"/>
    </row>
    <row r="696" spans="1:4" x14ac:dyDescent="0.2">
      <c r="A696" s="75"/>
      <c r="B696" s="74"/>
      <c r="C696" s="73"/>
      <c r="D696" s="72"/>
    </row>
    <row r="697" spans="1:4" x14ac:dyDescent="0.2">
      <c r="A697" s="75"/>
      <c r="B697" s="74"/>
      <c r="C697" s="73"/>
      <c r="D697" s="72"/>
    </row>
    <row r="698" spans="1:4" x14ac:dyDescent="0.2">
      <c r="A698" s="75"/>
      <c r="B698" s="74"/>
      <c r="C698" s="73"/>
      <c r="D698" s="72"/>
    </row>
    <row r="699" spans="1:4" x14ac:dyDescent="0.2">
      <c r="A699" s="75"/>
      <c r="B699" s="74"/>
      <c r="C699" s="73"/>
      <c r="D699" s="72"/>
    </row>
    <row r="700" spans="1:4" x14ac:dyDescent="0.2">
      <c r="A700" s="75"/>
      <c r="B700" s="74"/>
      <c r="C700" s="73"/>
      <c r="D700" s="72"/>
    </row>
    <row r="701" spans="1:4" x14ac:dyDescent="0.2">
      <c r="A701" s="75"/>
      <c r="B701" s="74"/>
      <c r="C701" s="73"/>
      <c r="D701" s="72"/>
    </row>
    <row r="702" spans="1:4" x14ac:dyDescent="0.2">
      <c r="A702" s="75"/>
      <c r="B702" s="74"/>
      <c r="C702" s="73"/>
      <c r="D702" s="72"/>
    </row>
    <row r="703" spans="1:4" x14ac:dyDescent="0.2">
      <c r="A703" s="75"/>
      <c r="B703" s="74"/>
      <c r="C703" s="73"/>
      <c r="D703" s="72"/>
    </row>
    <row r="704" spans="1:4" x14ac:dyDescent="0.2">
      <c r="A704" s="75"/>
      <c r="B704" s="74"/>
      <c r="C704" s="73"/>
      <c r="D704" s="72"/>
    </row>
    <row r="705" spans="1:4" x14ac:dyDescent="0.2">
      <c r="A705" s="75"/>
      <c r="B705" s="74"/>
      <c r="C705" s="73"/>
      <c r="D705" s="72"/>
    </row>
    <row r="706" spans="1:4" x14ac:dyDescent="0.2">
      <c r="A706" s="75"/>
      <c r="B706" s="74"/>
      <c r="C706" s="73"/>
      <c r="D706" s="72"/>
    </row>
    <row r="707" spans="1:4" x14ac:dyDescent="0.2">
      <c r="A707" s="75"/>
      <c r="B707" s="74"/>
      <c r="C707" s="73"/>
      <c r="D707" s="72"/>
    </row>
    <row r="708" spans="1:4" x14ac:dyDescent="0.2">
      <c r="A708" s="75"/>
      <c r="B708" s="74"/>
      <c r="C708" s="73"/>
      <c r="D708" s="72"/>
    </row>
    <row r="709" spans="1:4" x14ac:dyDescent="0.2">
      <c r="A709" s="75"/>
      <c r="B709" s="74"/>
      <c r="C709" s="73"/>
      <c r="D709" s="72"/>
    </row>
    <row r="710" spans="1:4" x14ac:dyDescent="0.2">
      <c r="A710" s="75"/>
      <c r="B710" s="74"/>
      <c r="C710" s="73"/>
      <c r="D710" s="72"/>
    </row>
    <row r="711" spans="1:4" x14ac:dyDescent="0.2">
      <c r="A711" s="75"/>
      <c r="B711" s="74"/>
      <c r="C711" s="73"/>
      <c r="D711" s="72"/>
    </row>
    <row r="712" spans="1:4" x14ac:dyDescent="0.2">
      <c r="A712" s="75"/>
      <c r="B712" s="74"/>
      <c r="C712" s="73"/>
      <c r="D712" s="72"/>
    </row>
    <row r="713" spans="1:4" x14ac:dyDescent="0.2">
      <c r="A713" s="75"/>
      <c r="B713" s="74"/>
      <c r="C713" s="73"/>
      <c r="D713" s="72"/>
    </row>
    <row r="714" spans="1:4" x14ac:dyDescent="0.2">
      <c r="A714" s="75"/>
      <c r="B714" s="74"/>
      <c r="C714" s="73"/>
      <c r="D714" s="72"/>
    </row>
    <row r="715" spans="1:4" x14ac:dyDescent="0.2">
      <c r="A715" s="75"/>
      <c r="B715" s="74"/>
      <c r="C715" s="73"/>
      <c r="D715" s="72"/>
    </row>
    <row r="716" spans="1:4" x14ac:dyDescent="0.2">
      <c r="A716" s="75"/>
      <c r="B716" s="74"/>
      <c r="C716" s="73"/>
      <c r="D716" s="72"/>
    </row>
    <row r="717" spans="1:4" x14ac:dyDescent="0.2">
      <c r="A717" s="75"/>
      <c r="B717" s="74"/>
      <c r="C717" s="73"/>
      <c r="D717" s="72"/>
    </row>
    <row r="718" spans="1:4" x14ac:dyDescent="0.2">
      <c r="A718" s="75"/>
      <c r="B718" s="74"/>
      <c r="C718" s="73"/>
      <c r="D718" s="72"/>
    </row>
    <row r="719" spans="1:4" x14ac:dyDescent="0.2">
      <c r="A719" s="75"/>
      <c r="B719" s="74"/>
      <c r="C719" s="73"/>
      <c r="D719" s="72"/>
    </row>
    <row r="720" spans="1:4" x14ac:dyDescent="0.2">
      <c r="A720" s="75"/>
      <c r="B720" s="74"/>
      <c r="C720" s="73"/>
      <c r="D720" s="72"/>
    </row>
    <row r="721" spans="1:4" x14ac:dyDescent="0.2">
      <c r="A721" s="75"/>
      <c r="B721" s="74"/>
      <c r="C721" s="73"/>
      <c r="D721" s="72"/>
    </row>
    <row r="722" spans="1:4" x14ac:dyDescent="0.2">
      <c r="A722" s="75"/>
      <c r="B722" s="74"/>
      <c r="C722" s="73"/>
      <c r="D722" s="72"/>
    </row>
    <row r="723" spans="1:4" x14ac:dyDescent="0.2">
      <c r="A723" s="75"/>
      <c r="B723" s="74"/>
      <c r="C723" s="73"/>
      <c r="D723" s="72"/>
    </row>
    <row r="724" spans="1:4" x14ac:dyDescent="0.2">
      <c r="A724" s="75"/>
      <c r="B724" s="74"/>
      <c r="C724" s="73"/>
      <c r="D724" s="72"/>
    </row>
    <row r="725" spans="1:4" x14ac:dyDescent="0.2">
      <c r="A725" s="75"/>
      <c r="B725" s="74"/>
      <c r="C725" s="73"/>
      <c r="D725" s="72"/>
    </row>
    <row r="726" spans="1:4" x14ac:dyDescent="0.2">
      <c r="A726" s="75"/>
      <c r="B726" s="74"/>
      <c r="C726" s="73"/>
      <c r="D726" s="72"/>
    </row>
    <row r="727" spans="1:4" x14ac:dyDescent="0.2">
      <c r="A727" s="75"/>
      <c r="B727" s="74"/>
      <c r="C727" s="73"/>
      <c r="D727" s="72"/>
    </row>
    <row r="728" spans="1:4" x14ac:dyDescent="0.2">
      <c r="A728" s="75"/>
      <c r="B728" s="74"/>
      <c r="C728" s="73"/>
      <c r="D728" s="72"/>
    </row>
    <row r="729" spans="1:4" x14ac:dyDescent="0.2">
      <c r="A729" s="75"/>
      <c r="B729" s="74"/>
      <c r="C729" s="73"/>
      <c r="D729" s="72"/>
    </row>
    <row r="730" spans="1:4" x14ac:dyDescent="0.2">
      <c r="A730" s="75"/>
      <c r="B730" s="74"/>
      <c r="C730" s="73"/>
      <c r="D730" s="72"/>
    </row>
    <row r="731" spans="1:4" x14ac:dyDescent="0.2">
      <c r="A731" s="75"/>
      <c r="B731" s="74"/>
      <c r="C731" s="73"/>
      <c r="D731" s="72"/>
    </row>
    <row r="732" spans="1:4" x14ac:dyDescent="0.2">
      <c r="A732" s="75"/>
      <c r="B732" s="74"/>
      <c r="C732" s="73"/>
      <c r="D732" s="72"/>
    </row>
    <row r="733" spans="1:4" x14ac:dyDescent="0.2">
      <c r="A733" s="75"/>
      <c r="B733" s="74"/>
      <c r="C733" s="73"/>
      <c r="D733" s="72"/>
    </row>
    <row r="734" spans="1:4" x14ac:dyDescent="0.2">
      <c r="A734" s="75"/>
      <c r="B734" s="74"/>
      <c r="C734" s="73"/>
      <c r="D734" s="72"/>
    </row>
    <row r="735" spans="1:4" x14ac:dyDescent="0.2">
      <c r="A735" s="75"/>
      <c r="B735" s="74"/>
      <c r="C735" s="73"/>
      <c r="D735" s="72"/>
    </row>
    <row r="736" spans="1:4" x14ac:dyDescent="0.2">
      <c r="A736" s="75"/>
      <c r="B736" s="74"/>
      <c r="C736" s="73"/>
      <c r="D736" s="72"/>
    </row>
    <row r="737" spans="1:4" x14ac:dyDescent="0.2">
      <c r="A737" s="75"/>
      <c r="B737" s="74"/>
      <c r="C737" s="73"/>
      <c r="D737" s="72"/>
    </row>
    <row r="738" spans="1:4" x14ac:dyDescent="0.2">
      <c r="A738" s="75"/>
      <c r="B738" s="74"/>
      <c r="C738" s="73"/>
      <c r="D738" s="72"/>
    </row>
    <row r="739" spans="1:4" x14ac:dyDescent="0.2">
      <c r="A739" s="75"/>
      <c r="B739" s="74"/>
      <c r="C739" s="73"/>
      <c r="D739" s="72"/>
    </row>
    <row r="740" spans="1:4" x14ac:dyDescent="0.2">
      <c r="A740" s="75"/>
      <c r="B740" s="74"/>
      <c r="C740" s="73"/>
      <c r="D740" s="72"/>
    </row>
    <row r="741" spans="1:4" x14ac:dyDescent="0.2">
      <c r="A741" s="75"/>
      <c r="B741" s="74"/>
      <c r="C741" s="73"/>
      <c r="D741" s="72"/>
    </row>
    <row r="742" spans="1:4" x14ac:dyDescent="0.2">
      <c r="A742" s="75"/>
      <c r="B742" s="74"/>
      <c r="C742" s="73"/>
      <c r="D742" s="72"/>
    </row>
    <row r="743" spans="1:4" x14ac:dyDescent="0.2">
      <c r="A743" s="75"/>
      <c r="B743" s="74"/>
      <c r="C743" s="73"/>
      <c r="D743" s="72"/>
    </row>
    <row r="744" spans="1:4" x14ac:dyDescent="0.2">
      <c r="A744" s="75"/>
      <c r="B744" s="74"/>
      <c r="C744" s="73"/>
      <c r="D744" s="72"/>
    </row>
    <row r="745" spans="1:4" x14ac:dyDescent="0.2">
      <c r="A745" s="75"/>
      <c r="B745" s="74"/>
      <c r="C745" s="73"/>
      <c r="D745" s="72"/>
    </row>
    <row r="746" spans="1:4" x14ac:dyDescent="0.2">
      <c r="A746" s="75"/>
      <c r="B746" s="74"/>
      <c r="C746" s="73"/>
      <c r="D746" s="72"/>
    </row>
    <row r="747" spans="1:4" x14ac:dyDescent="0.2">
      <c r="A747" s="75"/>
      <c r="B747" s="74"/>
      <c r="C747" s="73"/>
      <c r="D747" s="72"/>
    </row>
    <row r="748" spans="1:4" x14ac:dyDescent="0.2">
      <c r="A748" s="75"/>
      <c r="B748" s="74"/>
      <c r="C748" s="73"/>
      <c r="D748" s="72"/>
    </row>
    <row r="749" spans="1:4" x14ac:dyDescent="0.2">
      <c r="A749" s="75"/>
      <c r="B749" s="74"/>
      <c r="C749" s="73"/>
      <c r="D749" s="72"/>
    </row>
    <row r="750" spans="1:4" x14ac:dyDescent="0.2">
      <c r="A750" s="75"/>
      <c r="B750" s="74"/>
      <c r="C750" s="73"/>
      <c r="D750" s="72"/>
    </row>
    <row r="751" spans="1:4" x14ac:dyDescent="0.2">
      <c r="A751" s="75"/>
      <c r="B751" s="74"/>
      <c r="C751" s="73"/>
      <c r="D751" s="72"/>
    </row>
    <row r="752" spans="1:4" x14ac:dyDescent="0.2">
      <c r="A752" s="75"/>
      <c r="B752" s="74"/>
      <c r="C752" s="73"/>
      <c r="D752" s="72"/>
    </row>
    <row r="753" spans="1:4" x14ac:dyDescent="0.2">
      <c r="A753" s="75"/>
      <c r="B753" s="74"/>
      <c r="C753" s="73"/>
      <c r="D753" s="72"/>
    </row>
    <row r="754" spans="1:4" x14ac:dyDescent="0.2">
      <c r="A754" s="75"/>
      <c r="B754" s="74"/>
      <c r="C754" s="73"/>
      <c r="D754" s="72"/>
    </row>
    <row r="755" spans="1:4" x14ac:dyDescent="0.2">
      <c r="A755" s="75"/>
      <c r="B755" s="74"/>
      <c r="C755" s="73"/>
      <c r="D755" s="72"/>
    </row>
    <row r="756" spans="1:4" x14ac:dyDescent="0.2">
      <c r="A756" s="75"/>
      <c r="B756" s="74"/>
      <c r="C756" s="73"/>
      <c r="D756" s="72"/>
    </row>
    <row r="757" spans="1:4" x14ac:dyDescent="0.2">
      <c r="A757" s="75"/>
      <c r="B757" s="74"/>
      <c r="C757" s="73"/>
      <c r="D757" s="72"/>
    </row>
    <row r="758" spans="1:4" x14ac:dyDescent="0.2">
      <c r="A758" s="75"/>
      <c r="B758" s="74"/>
      <c r="C758" s="73"/>
      <c r="D758" s="72"/>
    </row>
    <row r="759" spans="1:4" x14ac:dyDescent="0.2">
      <c r="A759" s="75"/>
      <c r="B759" s="74"/>
      <c r="C759" s="73"/>
      <c r="D759" s="72"/>
    </row>
    <row r="760" spans="1:4" x14ac:dyDescent="0.2">
      <c r="A760" s="75"/>
      <c r="B760" s="74"/>
      <c r="C760" s="73"/>
      <c r="D760" s="72"/>
    </row>
    <row r="761" spans="1:4" x14ac:dyDescent="0.2">
      <c r="A761" s="75"/>
      <c r="B761" s="74"/>
      <c r="C761" s="73"/>
      <c r="D761" s="72"/>
    </row>
    <row r="762" spans="1:4" x14ac:dyDescent="0.2">
      <c r="A762" s="75"/>
      <c r="B762" s="74"/>
      <c r="C762" s="73"/>
      <c r="D762" s="72"/>
    </row>
    <row r="763" spans="1:4" x14ac:dyDescent="0.2">
      <c r="A763" s="75"/>
      <c r="B763" s="74"/>
      <c r="C763" s="73"/>
      <c r="D763" s="72"/>
    </row>
    <row r="764" spans="1:4" x14ac:dyDescent="0.2">
      <c r="A764" s="75"/>
      <c r="B764" s="74"/>
      <c r="C764" s="73"/>
      <c r="D764" s="72"/>
    </row>
    <row r="765" spans="1:4" x14ac:dyDescent="0.2">
      <c r="A765" s="75"/>
      <c r="B765" s="74"/>
      <c r="C765" s="73"/>
      <c r="D765" s="72"/>
    </row>
    <row r="766" spans="1:4" x14ac:dyDescent="0.2">
      <c r="A766" s="75"/>
      <c r="B766" s="74"/>
      <c r="C766" s="73"/>
      <c r="D766" s="72"/>
    </row>
    <row r="767" spans="1:4" x14ac:dyDescent="0.2">
      <c r="A767" s="75"/>
      <c r="B767" s="74"/>
      <c r="C767" s="73"/>
      <c r="D767" s="72"/>
    </row>
    <row r="768" spans="1:4" x14ac:dyDescent="0.2">
      <c r="A768" s="75"/>
      <c r="B768" s="74"/>
      <c r="C768" s="73"/>
      <c r="D768" s="72"/>
    </row>
    <row r="769" spans="1:4" x14ac:dyDescent="0.2">
      <c r="A769" s="75"/>
      <c r="B769" s="74"/>
      <c r="C769" s="73"/>
      <c r="D769" s="72"/>
    </row>
    <row r="770" spans="1:4" x14ac:dyDescent="0.2">
      <c r="A770" s="75"/>
      <c r="B770" s="74"/>
      <c r="C770" s="73"/>
      <c r="D770" s="72"/>
    </row>
    <row r="771" spans="1:4" x14ac:dyDescent="0.2">
      <c r="A771" s="75"/>
      <c r="B771" s="74"/>
      <c r="C771" s="73"/>
      <c r="D771" s="72"/>
    </row>
    <row r="772" spans="1:4" x14ac:dyDescent="0.2">
      <c r="A772" s="75"/>
      <c r="B772" s="74"/>
      <c r="C772" s="73"/>
      <c r="D772" s="72"/>
    </row>
    <row r="773" spans="1:4" x14ac:dyDescent="0.2">
      <c r="A773" s="75"/>
      <c r="B773" s="74"/>
      <c r="C773" s="73"/>
      <c r="D773" s="72"/>
    </row>
    <row r="774" spans="1:4" x14ac:dyDescent="0.2">
      <c r="A774" s="75"/>
      <c r="B774" s="74"/>
      <c r="C774" s="73"/>
      <c r="D774" s="72"/>
    </row>
    <row r="775" spans="1:4" x14ac:dyDescent="0.2">
      <c r="A775" s="75"/>
      <c r="B775" s="74"/>
      <c r="C775" s="73"/>
      <c r="D775" s="72"/>
    </row>
    <row r="776" spans="1:4" x14ac:dyDescent="0.2">
      <c r="A776" s="75"/>
      <c r="B776" s="74"/>
      <c r="C776" s="73"/>
      <c r="D776" s="72"/>
    </row>
    <row r="777" spans="1:4" x14ac:dyDescent="0.2">
      <c r="A777" s="75"/>
      <c r="B777" s="74"/>
      <c r="C777" s="73"/>
      <c r="D777" s="72"/>
    </row>
    <row r="778" spans="1:4" x14ac:dyDescent="0.2">
      <c r="A778" s="75"/>
      <c r="B778" s="74"/>
      <c r="C778" s="73"/>
      <c r="D778" s="72"/>
    </row>
    <row r="779" spans="1:4" x14ac:dyDescent="0.2">
      <c r="A779" s="75"/>
      <c r="B779" s="74"/>
      <c r="C779" s="73"/>
      <c r="D779" s="72"/>
    </row>
    <row r="780" spans="1:4" x14ac:dyDescent="0.2">
      <c r="A780" s="75"/>
      <c r="B780" s="74"/>
      <c r="C780" s="73"/>
      <c r="D780" s="72"/>
    </row>
    <row r="781" spans="1:4" x14ac:dyDescent="0.2">
      <c r="A781" s="75"/>
      <c r="B781" s="74"/>
      <c r="C781" s="73"/>
      <c r="D781" s="72"/>
    </row>
    <row r="782" spans="1:4" x14ac:dyDescent="0.2">
      <c r="A782" s="75"/>
      <c r="B782" s="74"/>
      <c r="C782" s="73"/>
      <c r="D782" s="72"/>
    </row>
    <row r="783" spans="1:4" x14ac:dyDescent="0.2">
      <c r="A783" s="75"/>
      <c r="B783" s="74"/>
      <c r="C783" s="73"/>
      <c r="D783" s="72"/>
    </row>
    <row r="784" spans="1:4" x14ac:dyDescent="0.2">
      <c r="A784" s="75"/>
      <c r="B784" s="74"/>
      <c r="C784" s="73"/>
      <c r="D784" s="72"/>
    </row>
    <row r="785" spans="1:4" x14ac:dyDescent="0.2">
      <c r="A785" s="75"/>
      <c r="B785" s="74"/>
      <c r="C785" s="73"/>
      <c r="D785" s="72"/>
    </row>
    <row r="786" spans="1:4" x14ac:dyDescent="0.2">
      <c r="A786" s="75"/>
      <c r="B786" s="74"/>
      <c r="C786" s="73"/>
      <c r="D786" s="72"/>
    </row>
    <row r="787" spans="1:4" x14ac:dyDescent="0.2">
      <c r="A787" s="75"/>
      <c r="B787" s="74"/>
      <c r="C787" s="73"/>
      <c r="D787" s="72"/>
    </row>
    <row r="788" spans="1:4" x14ac:dyDescent="0.2">
      <c r="A788" s="75"/>
      <c r="B788" s="74"/>
      <c r="C788" s="73"/>
      <c r="D788" s="72"/>
    </row>
    <row r="789" spans="1:4" x14ac:dyDescent="0.2">
      <c r="A789" s="75"/>
      <c r="B789" s="74"/>
      <c r="C789" s="73"/>
      <c r="D789" s="72"/>
    </row>
    <row r="790" spans="1:4" x14ac:dyDescent="0.2">
      <c r="A790" s="75"/>
      <c r="B790" s="74"/>
      <c r="C790" s="73"/>
      <c r="D790" s="72"/>
    </row>
    <row r="791" spans="1:4" x14ac:dyDescent="0.2">
      <c r="A791" s="75"/>
      <c r="B791" s="74"/>
      <c r="C791" s="73"/>
      <c r="D791" s="72"/>
    </row>
    <row r="792" spans="1:4" x14ac:dyDescent="0.2">
      <c r="A792" s="75"/>
      <c r="B792" s="74"/>
      <c r="C792" s="73"/>
      <c r="D792" s="72"/>
    </row>
    <row r="793" spans="1:4" x14ac:dyDescent="0.2">
      <c r="A793" s="75"/>
      <c r="B793" s="74"/>
      <c r="C793" s="73"/>
      <c r="D793" s="72"/>
    </row>
    <row r="794" spans="1:4" x14ac:dyDescent="0.2">
      <c r="A794" s="75"/>
      <c r="B794" s="74"/>
      <c r="C794" s="73"/>
      <c r="D794" s="72"/>
    </row>
    <row r="795" spans="1:4" x14ac:dyDescent="0.2">
      <c r="A795" s="75"/>
      <c r="B795" s="74"/>
      <c r="C795" s="73"/>
      <c r="D795" s="72"/>
    </row>
    <row r="796" spans="1:4" x14ac:dyDescent="0.2">
      <c r="A796" s="75"/>
      <c r="B796" s="74"/>
      <c r="C796" s="73"/>
      <c r="D796" s="72"/>
    </row>
    <row r="797" spans="1:4" x14ac:dyDescent="0.2">
      <c r="A797" s="75"/>
      <c r="B797" s="74"/>
      <c r="C797" s="73"/>
      <c r="D797" s="72"/>
    </row>
    <row r="798" spans="1:4" x14ac:dyDescent="0.2">
      <c r="A798" s="75"/>
      <c r="B798" s="74"/>
      <c r="C798" s="73"/>
      <c r="D798" s="72"/>
    </row>
    <row r="799" spans="1:4" x14ac:dyDescent="0.2">
      <c r="A799" s="75"/>
      <c r="B799" s="74"/>
      <c r="C799" s="73"/>
      <c r="D799" s="72"/>
    </row>
    <row r="800" spans="1:4" x14ac:dyDescent="0.2">
      <c r="A800" s="75"/>
      <c r="B800" s="74"/>
      <c r="C800" s="73"/>
      <c r="D800" s="72"/>
    </row>
    <row r="801" spans="1:4" x14ac:dyDescent="0.2">
      <c r="A801" s="75"/>
      <c r="B801" s="74"/>
      <c r="C801" s="73"/>
      <c r="D801" s="72"/>
    </row>
    <row r="802" spans="1:4" x14ac:dyDescent="0.2">
      <c r="A802" s="75"/>
      <c r="B802" s="74"/>
      <c r="C802" s="73"/>
      <c r="D802" s="72"/>
    </row>
    <row r="803" spans="1:4" x14ac:dyDescent="0.2">
      <c r="A803" s="75"/>
      <c r="B803" s="74"/>
      <c r="C803" s="73"/>
      <c r="D803" s="72"/>
    </row>
    <row r="804" spans="1:4" x14ac:dyDescent="0.2">
      <c r="A804" s="75"/>
      <c r="B804" s="74"/>
      <c r="C804" s="73"/>
      <c r="D804" s="72"/>
    </row>
    <row r="805" spans="1:4" x14ac:dyDescent="0.2">
      <c r="A805" s="75"/>
      <c r="B805" s="74"/>
      <c r="C805" s="73"/>
      <c r="D805" s="72"/>
    </row>
    <row r="806" spans="1:4" x14ac:dyDescent="0.2">
      <c r="A806" s="75"/>
      <c r="B806" s="74"/>
      <c r="C806" s="73"/>
      <c r="D806" s="72"/>
    </row>
    <row r="807" spans="1:4" x14ac:dyDescent="0.2">
      <c r="A807" s="75"/>
      <c r="B807" s="74"/>
      <c r="C807" s="73"/>
      <c r="D807" s="72"/>
    </row>
    <row r="808" spans="1:4" x14ac:dyDescent="0.2">
      <c r="A808" s="75"/>
      <c r="B808" s="74"/>
      <c r="C808" s="73"/>
      <c r="D808" s="72"/>
    </row>
    <row r="809" spans="1:4" x14ac:dyDescent="0.2">
      <c r="A809" s="75"/>
      <c r="B809" s="74"/>
      <c r="C809" s="73"/>
      <c r="D809" s="72"/>
    </row>
    <row r="810" spans="1:4" x14ac:dyDescent="0.2">
      <c r="A810" s="75"/>
      <c r="B810" s="74"/>
      <c r="C810" s="73"/>
      <c r="D810" s="72"/>
    </row>
    <row r="811" spans="1:4" x14ac:dyDescent="0.2">
      <c r="A811" s="75"/>
      <c r="B811" s="74"/>
      <c r="C811" s="73"/>
      <c r="D811" s="72"/>
    </row>
    <row r="812" spans="1:4" x14ac:dyDescent="0.2">
      <c r="A812" s="75"/>
      <c r="B812" s="74"/>
      <c r="C812" s="73"/>
      <c r="D812" s="72"/>
    </row>
    <row r="813" spans="1:4" x14ac:dyDescent="0.2">
      <c r="A813" s="75"/>
      <c r="B813" s="74"/>
      <c r="C813" s="73"/>
      <c r="D813" s="72"/>
    </row>
    <row r="814" spans="1:4" x14ac:dyDescent="0.2">
      <c r="A814" s="75"/>
      <c r="B814" s="74"/>
      <c r="C814" s="73"/>
      <c r="D814" s="72"/>
    </row>
    <row r="815" spans="1:4" x14ac:dyDescent="0.2">
      <c r="A815" s="75"/>
      <c r="B815" s="74"/>
      <c r="C815" s="73"/>
      <c r="D815" s="72"/>
    </row>
    <row r="816" spans="1:4" x14ac:dyDescent="0.2">
      <c r="A816" s="75"/>
      <c r="B816" s="74"/>
      <c r="C816" s="73"/>
      <c r="D816" s="72"/>
    </row>
    <row r="817" spans="1:4" x14ac:dyDescent="0.2">
      <c r="A817" s="75"/>
      <c r="B817" s="74"/>
      <c r="C817" s="73"/>
      <c r="D817" s="72"/>
    </row>
    <row r="818" spans="1:4" x14ac:dyDescent="0.2">
      <c r="A818" s="75"/>
      <c r="B818" s="74"/>
      <c r="C818" s="73"/>
      <c r="D818" s="72"/>
    </row>
    <row r="819" spans="1:4" x14ac:dyDescent="0.2">
      <c r="A819" s="75"/>
      <c r="B819" s="74"/>
      <c r="C819" s="73"/>
      <c r="D819" s="72"/>
    </row>
    <row r="820" spans="1:4" x14ac:dyDescent="0.2">
      <c r="A820" s="75"/>
      <c r="B820" s="74"/>
      <c r="C820" s="73"/>
      <c r="D820" s="72"/>
    </row>
    <row r="821" spans="1:4" x14ac:dyDescent="0.2">
      <c r="A821" s="75"/>
      <c r="B821" s="74"/>
      <c r="C821" s="73"/>
      <c r="D821" s="72"/>
    </row>
    <row r="822" spans="1:4" x14ac:dyDescent="0.2">
      <c r="A822" s="75"/>
      <c r="B822" s="74"/>
      <c r="C822" s="73"/>
      <c r="D822" s="72"/>
    </row>
    <row r="823" spans="1:4" x14ac:dyDescent="0.2">
      <c r="A823" s="75"/>
      <c r="B823" s="74"/>
      <c r="C823" s="73"/>
      <c r="D823" s="72"/>
    </row>
    <row r="824" spans="1:4" x14ac:dyDescent="0.2">
      <c r="A824" s="75"/>
      <c r="B824" s="74"/>
      <c r="C824" s="73"/>
      <c r="D824" s="72"/>
    </row>
    <row r="825" spans="1:4" x14ac:dyDescent="0.2">
      <c r="A825" s="75"/>
      <c r="B825" s="74"/>
      <c r="C825" s="73"/>
      <c r="D825" s="72"/>
    </row>
    <row r="826" spans="1:4" x14ac:dyDescent="0.2">
      <c r="A826" s="75"/>
      <c r="B826" s="74"/>
      <c r="C826" s="73"/>
      <c r="D826" s="72"/>
    </row>
    <row r="827" spans="1:4" x14ac:dyDescent="0.2">
      <c r="A827" s="75"/>
      <c r="B827" s="74"/>
      <c r="C827" s="73"/>
      <c r="D827" s="72"/>
    </row>
    <row r="828" spans="1:4" x14ac:dyDescent="0.2">
      <c r="A828" s="75"/>
      <c r="B828" s="74"/>
      <c r="C828" s="73"/>
      <c r="D828" s="72"/>
    </row>
    <row r="829" spans="1:4" x14ac:dyDescent="0.2">
      <c r="A829" s="75"/>
      <c r="B829" s="74"/>
      <c r="C829" s="73"/>
      <c r="D829" s="72"/>
    </row>
    <row r="830" spans="1:4" x14ac:dyDescent="0.2">
      <c r="A830" s="75"/>
      <c r="B830" s="74"/>
      <c r="C830" s="73"/>
      <c r="D830" s="72"/>
    </row>
    <row r="831" spans="1:4" x14ac:dyDescent="0.2">
      <c r="A831" s="75"/>
      <c r="B831" s="74"/>
      <c r="C831" s="73"/>
      <c r="D831" s="72"/>
    </row>
    <row r="832" spans="1:4" x14ac:dyDescent="0.2">
      <c r="A832" s="75"/>
      <c r="B832" s="74"/>
      <c r="C832" s="73"/>
      <c r="D832" s="72"/>
    </row>
    <row r="833" spans="1:4" x14ac:dyDescent="0.2">
      <c r="A833" s="76"/>
      <c r="B833" s="75"/>
      <c r="C833" s="73"/>
      <c r="D833" s="73"/>
    </row>
    <row r="834" spans="1:4" x14ac:dyDescent="0.2">
      <c r="A834" s="75"/>
      <c r="B834" s="74"/>
      <c r="C834" s="73"/>
      <c r="D834" s="72"/>
    </row>
    <row r="835" spans="1:4" x14ac:dyDescent="0.2">
      <c r="A835" s="75"/>
      <c r="B835" s="74"/>
      <c r="C835" s="73"/>
      <c r="D835" s="72"/>
    </row>
    <row r="836" spans="1:4" x14ac:dyDescent="0.2">
      <c r="A836" s="75"/>
      <c r="B836" s="74"/>
      <c r="C836" s="73"/>
      <c r="D836" s="72"/>
    </row>
    <row r="837" spans="1:4" x14ac:dyDescent="0.2">
      <c r="A837" s="75"/>
      <c r="B837" s="74"/>
      <c r="C837" s="73"/>
      <c r="D837" s="72"/>
    </row>
    <row r="838" spans="1:4" x14ac:dyDescent="0.2">
      <c r="A838" s="75"/>
      <c r="B838" s="74"/>
      <c r="C838" s="73"/>
      <c r="D838" s="72"/>
    </row>
    <row r="839" spans="1:4" x14ac:dyDescent="0.2">
      <c r="A839" s="75"/>
      <c r="B839" s="74"/>
      <c r="C839" s="73"/>
      <c r="D839" s="72"/>
    </row>
    <row r="840" spans="1:4" x14ac:dyDescent="0.2">
      <c r="A840" s="75"/>
      <c r="B840" s="74"/>
      <c r="C840" s="73"/>
      <c r="D840" s="72"/>
    </row>
    <row r="841" spans="1:4" x14ac:dyDescent="0.2">
      <c r="A841" s="75"/>
      <c r="B841" s="74"/>
      <c r="C841" s="73"/>
      <c r="D841" s="72"/>
    </row>
    <row r="842" spans="1:4" x14ac:dyDescent="0.2">
      <c r="A842" s="75"/>
      <c r="B842" s="74"/>
      <c r="C842" s="73"/>
      <c r="D842" s="72"/>
    </row>
    <row r="843" spans="1:4" x14ac:dyDescent="0.2">
      <c r="A843" s="75"/>
      <c r="B843" s="74"/>
      <c r="C843" s="73"/>
      <c r="D843" s="72"/>
    </row>
    <row r="844" spans="1:4" x14ac:dyDescent="0.2">
      <c r="A844" s="75"/>
      <c r="B844" s="74"/>
      <c r="C844" s="73"/>
      <c r="D844" s="72"/>
    </row>
    <row r="845" spans="1:4" x14ac:dyDescent="0.2">
      <c r="A845" s="75"/>
      <c r="B845" s="74"/>
      <c r="C845" s="73"/>
      <c r="D845" s="72"/>
    </row>
    <row r="846" spans="1:4" x14ac:dyDescent="0.2">
      <c r="A846" s="75"/>
      <c r="B846" s="74"/>
      <c r="C846" s="73"/>
      <c r="D846" s="72"/>
    </row>
    <row r="847" spans="1:4" x14ac:dyDescent="0.2">
      <c r="A847" s="75"/>
      <c r="B847" s="74"/>
      <c r="C847" s="73"/>
      <c r="D847" s="72"/>
    </row>
    <row r="848" spans="1:4" x14ac:dyDescent="0.2">
      <c r="A848" s="75"/>
      <c r="B848" s="74"/>
      <c r="C848" s="73"/>
      <c r="D848" s="72"/>
    </row>
    <row r="849" spans="1:4" x14ac:dyDescent="0.2">
      <c r="A849" s="75"/>
      <c r="B849" s="74"/>
      <c r="C849" s="73"/>
      <c r="D849" s="72"/>
    </row>
    <row r="850" spans="1:4" x14ac:dyDescent="0.2">
      <c r="A850" s="75"/>
      <c r="B850" s="74"/>
      <c r="C850" s="73"/>
      <c r="D850" s="72"/>
    </row>
    <row r="851" spans="1:4" x14ac:dyDescent="0.2">
      <c r="A851" s="75"/>
      <c r="B851" s="74"/>
      <c r="C851" s="73"/>
      <c r="D851" s="72"/>
    </row>
    <row r="852" spans="1:4" x14ac:dyDescent="0.2">
      <c r="A852" s="75"/>
      <c r="B852" s="74"/>
      <c r="C852" s="73"/>
      <c r="D852" s="72"/>
    </row>
    <row r="853" spans="1:4" x14ac:dyDescent="0.2">
      <c r="A853" s="75"/>
      <c r="B853" s="74"/>
      <c r="C853" s="73"/>
      <c r="D853" s="72"/>
    </row>
    <row r="854" spans="1:4" x14ac:dyDescent="0.2">
      <c r="A854" s="75"/>
      <c r="B854" s="74"/>
      <c r="C854" s="73"/>
      <c r="D854" s="72"/>
    </row>
    <row r="855" spans="1:4" x14ac:dyDescent="0.2">
      <c r="A855" s="75"/>
      <c r="B855" s="74"/>
      <c r="C855" s="73"/>
      <c r="D855" s="72"/>
    </row>
    <row r="856" spans="1:4" x14ac:dyDescent="0.2">
      <c r="A856" s="75"/>
      <c r="B856" s="74"/>
      <c r="C856" s="73"/>
      <c r="D856" s="72"/>
    </row>
    <row r="857" spans="1:4" x14ac:dyDescent="0.2">
      <c r="A857" s="74"/>
      <c r="B857" s="74"/>
      <c r="C857" s="73"/>
      <c r="D857" s="72"/>
    </row>
    <row r="858" spans="1:4" x14ac:dyDescent="0.2">
      <c r="A858" s="71"/>
      <c r="B858" s="70"/>
      <c r="C858" s="70"/>
      <c r="D858" s="70"/>
    </row>
    <row r="859" spans="1:4" x14ac:dyDescent="0.2">
      <c r="A859" s="68"/>
    </row>
    <row r="860" spans="1:4" x14ac:dyDescent="0.2">
      <c r="A860" s="68"/>
    </row>
    <row r="861" spans="1:4" x14ac:dyDescent="0.2">
      <c r="A861" s="68"/>
    </row>
    <row r="862" spans="1:4" x14ac:dyDescent="0.2">
      <c r="A862" s="68"/>
    </row>
    <row r="863" spans="1:4" x14ac:dyDescent="0.2">
      <c r="A863" s="68"/>
    </row>
    <row r="864" spans="1:4" x14ac:dyDescent="0.2">
      <c r="A864" s="68"/>
    </row>
    <row r="865" spans="1:1" x14ac:dyDescent="0.2">
      <c r="A865" s="68"/>
    </row>
    <row r="866" spans="1:1" x14ac:dyDescent="0.2">
      <c r="A866" s="68"/>
    </row>
    <row r="867" spans="1:1" x14ac:dyDescent="0.2">
      <c r="A867" s="68"/>
    </row>
    <row r="868" spans="1:1" x14ac:dyDescent="0.2">
      <c r="A868" s="68"/>
    </row>
    <row r="869" spans="1:1" x14ac:dyDescent="0.2">
      <c r="A869" s="68"/>
    </row>
    <row r="870" spans="1:1" x14ac:dyDescent="0.2">
      <c r="A870" s="68"/>
    </row>
    <row r="871" spans="1:1" x14ac:dyDescent="0.2">
      <c r="A871" s="68"/>
    </row>
    <row r="872" spans="1:1" x14ac:dyDescent="0.2">
      <c r="A872" s="68"/>
    </row>
    <row r="873" spans="1:1" x14ac:dyDescent="0.2">
      <c r="A873" s="68"/>
    </row>
    <row r="874" spans="1:1" x14ac:dyDescent="0.2">
      <c r="A874" s="68"/>
    </row>
    <row r="875" spans="1:1" x14ac:dyDescent="0.2">
      <c r="A875" s="68"/>
    </row>
    <row r="876" spans="1:1" x14ac:dyDescent="0.2">
      <c r="A876" s="68"/>
    </row>
  </sheetData>
  <mergeCells count="8">
    <mergeCell ref="A3:D3"/>
    <mergeCell ref="A1:D1"/>
    <mergeCell ref="A2:D2"/>
    <mergeCell ref="A8:D8"/>
    <mergeCell ref="A7:D7"/>
    <mergeCell ref="A6:D6"/>
    <mergeCell ref="A5:D5"/>
    <mergeCell ref="A4:D4"/>
  </mergeCells>
  <dataValidations count="2">
    <dataValidation type="textLength" operator="lessThanOrEqual" allowBlank="1" showInputMessage="1" showErrorMessage="1" error="descrizione troppo lunga (max 250 car)" sqref="B834:B857 IX834:IX857 ST834:ST857 ACP834:ACP857 AML834:AML857 AWH834:AWH857 BGD834:BGD857 BPZ834:BPZ857 BZV834:BZV857 CJR834:CJR857 CTN834:CTN857 DDJ834:DDJ857 DNF834:DNF857 DXB834:DXB857 EGX834:EGX857 EQT834:EQT857 FAP834:FAP857 FKL834:FKL857 FUH834:FUH857 GED834:GED857 GNZ834:GNZ857 GXV834:GXV857 HHR834:HHR857 HRN834:HRN857 IBJ834:IBJ857 ILF834:ILF857 IVB834:IVB857 JEX834:JEX857 JOT834:JOT857 JYP834:JYP857 KIL834:KIL857 KSH834:KSH857 LCD834:LCD857 LLZ834:LLZ857 LVV834:LVV857 MFR834:MFR857 MPN834:MPN857 MZJ834:MZJ857 NJF834:NJF857 NTB834:NTB857 OCX834:OCX857 OMT834:OMT857 OWP834:OWP857 PGL834:PGL857 PQH834:PQH857 QAD834:QAD857 QJZ834:QJZ857 QTV834:QTV857 RDR834:RDR857 RNN834:RNN857 RXJ834:RXJ857 SHF834:SHF857 SRB834:SRB857 TAX834:TAX857 TKT834:TKT857 TUP834:TUP857 UEL834:UEL857 UOH834:UOH857 UYD834:UYD857 VHZ834:VHZ857 VRV834:VRV857 WBR834:WBR857 WLN834:WLN857 WVJ834:WVJ857 B66370:B66393 IX66370:IX66393 ST66370:ST66393 ACP66370:ACP66393 AML66370:AML66393 AWH66370:AWH66393 BGD66370:BGD66393 BPZ66370:BPZ66393 BZV66370:BZV66393 CJR66370:CJR66393 CTN66370:CTN66393 DDJ66370:DDJ66393 DNF66370:DNF66393 DXB66370:DXB66393 EGX66370:EGX66393 EQT66370:EQT66393 FAP66370:FAP66393 FKL66370:FKL66393 FUH66370:FUH66393 GED66370:GED66393 GNZ66370:GNZ66393 GXV66370:GXV66393 HHR66370:HHR66393 HRN66370:HRN66393 IBJ66370:IBJ66393 ILF66370:ILF66393 IVB66370:IVB66393 JEX66370:JEX66393 JOT66370:JOT66393 JYP66370:JYP66393 KIL66370:KIL66393 KSH66370:KSH66393 LCD66370:LCD66393 LLZ66370:LLZ66393 LVV66370:LVV66393 MFR66370:MFR66393 MPN66370:MPN66393 MZJ66370:MZJ66393 NJF66370:NJF66393 NTB66370:NTB66393 OCX66370:OCX66393 OMT66370:OMT66393 OWP66370:OWP66393 PGL66370:PGL66393 PQH66370:PQH66393 QAD66370:QAD66393 QJZ66370:QJZ66393 QTV66370:QTV66393 RDR66370:RDR66393 RNN66370:RNN66393 RXJ66370:RXJ66393 SHF66370:SHF66393 SRB66370:SRB66393 TAX66370:TAX66393 TKT66370:TKT66393 TUP66370:TUP66393 UEL66370:UEL66393 UOH66370:UOH66393 UYD66370:UYD66393 VHZ66370:VHZ66393 VRV66370:VRV66393 WBR66370:WBR66393 WLN66370:WLN66393 WVJ66370:WVJ66393 B131906:B131929 IX131906:IX131929 ST131906:ST131929 ACP131906:ACP131929 AML131906:AML131929 AWH131906:AWH131929 BGD131906:BGD131929 BPZ131906:BPZ131929 BZV131906:BZV131929 CJR131906:CJR131929 CTN131906:CTN131929 DDJ131906:DDJ131929 DNF131906:DNF131929 DXB131906:DXB131929 EGX131906:EGX131929 EQT131906:EQT131929 FAP131906:FAP131929 FKL131906:FKL131929 FUH131906:FUH131929 GED131906:GED131929 GNZ131906:GNZ131929 GXV131906:GXV131929 HHR131906:HHR131929 HRN131906:HRN131929 IBJ131906:IBJ131929 ILF131906:ILF131929 IVB131906:IVB131929 JEX131906:JEX131929 JOT131906:JOT131929 JYP131906:JYP131929 KIL131906:KIL131929 KSH131906:KSH131929 LCD131906:LCD131929 LLZ131906:LLZ131929 LVV131906:LVV131929 MFR131906:MFR131929 MPN131906:MPN131929 MZJ131906:MZJ131929 NJF131906:NJF131929 NTB131906:NTB131929 OCX131906:OCX131929 OMT131906:OMT131929 OWP131906:OWP131929 PGL131906:PGL131929 PQH131906:PQH131929 QAD131906:QAD131929 QJZ131906:QJZ131929 QTV131906:QTV131929 RDR131906:RDR131929 RNN131906:RNN131929 RXJ131906:RXJ131929 SHF131906:SHF131929 SRB131906:SRB131929 TAX131906:TAX131929 TKT131906:TKT131929 TUP131906:TUP131929 UEL131906:UEL131929 UOH131906:UOH131929 UYD131906:UYD131929 VHZ131906:VHZ131929 VRV131906:VRV131929 WBR131906:WBR131929 WLN131906:WLN131929 WVJ131906:WVJ131929 B197442:B197465 IX197442:IX197465 ST197442:ST197465 ACP197442:ACP197465 AML197442:AML197465 AWH197442:AWH197465 BGD197442:BGD197465 BPZ197442:BPZ197465 BZV197442:BZV197465 CJR197442:CJR197465 CTN197442:CTN197465 DDJ197442:DDJ197465 DNF197442:DNF197465 DXB197442:DXB197465 EGX197442:EGX197465 EQT197442:EQT197465 FAP197442:FAP197465 FKL197442:FKL197465 FUH197442:FUH197465 GED197442:GED197465 GNZ197442:GNZ197465 GXV197442:GXV197465 HHR197442:HHR197465 HRN197442:HRN197465 IBJ197442:IBJ197465 ILF197442:ILF197465 IVB197442:IVB197465 JEX197442:JEX197465 JOT197442:JOT197465 JYP197442:JYP197465 KIL197442:KIL197465 KSH197442:KSH197465 LCD197442:LCD197465 LLZ197442:LLZ197465 LVV197442:LVV197465 MFR197442:MFR197465 MPN197442:MPN197465 MZJ197442:MZJ197465 NJF197442:NJF197465 NTB197442:NTB197465 OCX197442:OCX197465 OMT197442:OMT197465 OWP197442:OWP197465 PGL197442:PGL197465 PQH197442:PQH197465 QAD197442:QAD197465 QJZ197442:QJZ197465 QTV197442:QTV197465 RDR197442:RDR197465 RNN197442:RNN197465 RXJ197442:RXJ197465 SHF197442:SHF197465 SRB197442:SRB197465 TAX197442:TAX197465 TKT197442:TKT197465 TUP197442:TUP197465 UEL197442:UEL197465 UOH197442:UOH197465 UYD197442:UYD197465 VHZ197442:VHZ197465 VRV197442:VRV197465 WBR197442:WBR197465 WLN197442:WLN197465 WVJ197442:WVJ197465 B262978:B263001 IX262978:IX263001 ST262978:ST263001 ACP262978:ACP263001 AML262978:AML263001 AWH262978:AWH263001 BGD262978:BGD263001 BPZ262978:BPZ263001 BZV262978:BZV263001 CJR262978:CJR263001 CTN262978:CTN263001 DDJ262978:DDJ263001 DNF262978:DNF263001 DXB262978:DXB263001 EGX262978:EGX263001 EQT262978:EQT263001 FAP262978:FAP263001 FKL262978:FKL263001 FUH262978:FUH263001 GED262978:GED263001 GNZ262978:GNZ263001 GXV262978:GXV263001 HHR262978:HHR263001 HRN262978:HRN263001 IBJ262978:IBJ263001 ILF262978:ILF263001 IVB262978:IVB263001 JEX262978:JEX263001 JOT262978:JOT263001 JYP262978:JYP263001 KIL262978:KIL263001 KSH262978:KSH263001 LCD262978:LCD263001 LLZ262978:LLZ263001 LVV262978:LVV263001 MFR262978:MFR263001 MPN262978:MPN263001 MZJ262978:MZJ263001 NJF262978:NJF263001 NTB262978:NTB263001 OCX262978:OCX263001 OMT262978:OMT263001 OWP262978:OWP263001 PGL262978:PGL263001 PQH262978:PQH263001 QAD262978:QAD263001 QJZ262978:QJZ263001 QTV262978:QTV263001 RDR262978:RDR263001 RNN262978:RNN263001 RXJ262978:RXJ263001 SHF262978:SHF263001 SRB262978:SRB263001 TAX262978:TAX263001 TKT262978:TKT263001 TUP262978:TUP263001 UEL262978:UEL263001 UOH262978:UOH263001 UYD262978:UYD263001 VHZ262978:VHZ263001 VRV262978:VRV263001 WBR262978:WBR263001 WLN262978:WLN263001 WVJ262978:WVJ263001 B328514:B328537 IX328514:IX328537 ST328514:ST328537 ACP328514:ACP328537 AML328514:AML328537 AWH328514:AWH328537 BGD328514:BGD328537 BPZ328514:BPZ328537 BZV328514:BZV328537 CJR328514:CJR328537 CTN328514:CTN328537 DDJ328514:DDJ328537 DNF328514:DNF328537 DXB328514:DXB328537 EGX328514:EGX328537 EQT328514:EQT328537 FAP328514:FAP328537 FKL328514:FKL328537 FUH328514:FUH328537 GED328514:GED328537 GNZ328514:GNZ328537 GXV328514:GXV328537 HHR328514:HHR328537 HRN328514:HRN328537 IBJ328514:IBJ328537 ILF328514:ILF328537 IVB328514:IVB328537 JEX328514:JEX328537 JOT328514:JOT328537 JYP328514:JYP328537 KIL328514:KIL328537 KSH328514:KSH328537 LCD328514:LCD328537 LLZ328514:LLZ328537 LVV328514:LVV328537 MFR328514:MFR328537 MPN328514:MPN328537 MZJ328514:MZJ328537 NJF328514:NJF328537 NTB328514:NTB328537 OCX328514:OCX328537 OMT328514:OMT328537 OWP328514:OWP328537 PGL328514:PGL328537 PQH328514:PQH328537 QAD328514:QAD328537 QJZ328514:QJZ328537 QTV328514:QTV328537 RDR328514:RDR328537 RNN328514:RNN328537 RXJ328514:RXJ328537 SHF328514:SHF328537 SRB328514:SRB328537 TAX328514:TAX328537 TKT328514:TKT328537 TUP328514:TUP328537 UEL328514:UEL328537 UOH328514:UOH328537 UYD328514:UYD328537 VHZ328514:VHZ328537 VRV328514:VRV328537 WBR328514:WBR328537 WLN328514:WLN328537 WVJ328514:WVJ328537 B394050:B394073 IX394050:IX394073 ST394050:ST394073 ACP394050:ACP394073 AML394050:AML394073 AWH394050:AWH394073 BGD394050:BGD394073 BPZ394050:BPZ394073 BZV394050:BZV394073 CJR394050:CJR394073 CTN394050:CTN394073 DDJ394050:DDJ394073 DNF394050:DNF394073 DXB394050:DXB394073 EGX394050:EGX394073 EQT394050:EQT394073 FAP394050:FAP394073 FKL394050:FKL394073 FUH394050:FUH394073 GED394050:GED394073 GNZ394050:GNZ394073 GXV394050:GXV394073 HHR394050:HHR394073 HRN394050:HRN394073 IBJ394050:IBJ394073 ILF394050:ILF394073 IVB394050:IVB394073 JEX394050:JEX394073 JOT394050:JOT394073 JYP394050:JYP394073 KIL394050:KIL394073 KSH394050:KSH394073 LCD394050:LCD394073 LLZ394050:LLZ394073 LVV394050:LVV394073 MFR394050:MFR394073 MPN394050:MPN394073 MZJ394050:MZJ394073 NJF394050:NJF394073 NTB394050:NTB394073 OCX394050:OCX394073 OMT394050:OMT394073 OWP394050:OWP394073 PGL394050:PGL394073 PQH394050:PQH394073 QAD394050:QAD394073 QJZ394050:QJZ394073 QTV394050:QTV394073 RDR394050:RDR394073 RNN394050:RNN394073 RXJ394050:RXJ394073 SHF394050:SHF394073 SRB394050:SRB394073 TAX394050:TAX394073 TKT394050:TKT394073 TUP394050:TUP394073 UEL394050:UEL394073 UOH394050:UOH394073 UYD394050:UYD394073 VHZ394050:VHZ394073 VRV394050:VRV394073 WBR394050:WBR394073 WLN394050:WLN394073 WVJ394050:WVJ394073 B459586:B459609 IX459586:IX459609 ST459586:ST459609 ACP459586:ACP459609 AML459586:AML459609 AWH459586:AWH459609 BGD459586:BGD459609 BPZ459586:BPZ459609 BZV459586:BZV459609 CJR459586:CJR459609 CTN459586:CTN459609 DDJ459586:DDJ459609 DNF459586:DNF459609 DXB459586:DXB459609 EGX459586:EGX459609 EQT459586:EQT459609 FAP459586:FAP459609 FKL459586:FKL459609 FUH459586:FUH459609 GED459586:GED459609 GNZ459586:GNZ459609 GXV459586:GXV459609 HHR459586:HHR459609 HRN459586:HRN459609 IBJ459586:IBJ459609 ILF459586:ILF459609 IVB459586:IVB459609 JEX459586:JEX459609 JOT459586:JOT459609 JYP459586:JYP459609 KIL459586:KIL459609 KSH459586:KSH459609 LCD459586:LCD459609 LLZ459586:LLZ459609 LVV459586:LVV459609 MFR459586:MFR459609 MPN459586:MPN459609 MZJ459586:MZJ459609 NJF459586:NJF459609 NTB459586:NTB459609 OCX459586:OCX459609 OMT459586:OMT459609 OWP459586:OWP459609 PGL459586:PGL459609 PQH459586:PQH459609 QAD459586:QAD459609 QJZ459586:QJZ459609 QTV459586:QTV459609 RDR459586:RDR459609 RNN459586:RNN459609 RXJ459586:RXJ459609 SHF459586:SHF459609 SRB459586:SRB459609 TAX459586:TAX459609 TKT459586:TKT459609 TUP459586:TUP459609 UEL459586:UEL459609 UOH459586:UOH459609 UYD459586:UYD459609 VHZ459586:VHZ459609 VRV459586:VRV459609 WBR459586:WBR459609 WLN459586:WLN459609 WVJ459586:WVJ459609 B525122:B525145 IX525122:IX525145 ST525122:ST525145 ACP525122:ACP525145 AML525122:AML525145 AWH525122:AWH525145 BGD525122:BGD525145 BPZ525122:BPZ525145 BZV525122:BZV525145 CJR525122:CJR525145 CTN525122:CTN525145 DDJ525122:DDJ525145 DNF525122:DNF525145 DXB525122:DXB525145 EGX525122:EGX525145 EQT525122:EQT525145 FAP525122:FAP525145 FKL525122:FKL525145 FUH525122:FUH525145 GED525122:GED525145 GNZ525122:GNZ525145 GXV525122:GXV525145 HHR525122:HHR525145 HRN525122:HRN525145 IBJ525122:IBJ525145 ILF525122:ILF525145 IVB525122:IVB525145 JEX525122:JEX525145 JOT525122:JOT525145 JYP525122:JYP525145 KIL525122:KIL525145 KSH525122:KSH525145 LCD525122:LCD525145 LLZ525122:LLZ525145 LVV525122:LVV525145 MFR525122:MFR525145 MPN525122:MPN525145 MZJ525122:MZJ525145 NJF525122:NJF525145 NTB525122:NTB525145 OCX525122:OCX525145 OMT525122:OMT525145 OWP525122:OWP525145 PGL525122:PGL525145 PQH525122:PQH525145 QAD525122:QAD525145 QJZ525122:QJZ525145 QTV525122:QTV525145 RDR525122:RDR525145 RNN525122:RNN525145 RXJ525122:RXJ525145 SHF525122:SHF525145 SRB525122:SRB525145 TAX525122:TAX525145 TKT525122:TKT525145 TUP525122:TUP525145 UEL525122:UEL525145 UOH525122:UOH525145 UYD525122:UYD525145 VHZ525122:VHZ525145 VRV525122:VRV525145 WBR525122:WBR525145 WLN525122:WLN525145 WVJ525122:WVJ525145 B590658:B590681 IX590658:IX590681 ST590658:ST590681 ACP590658:ACP590681 AML590658:AML590681 AWH590658:AWH590681 BGD590658:BGD590681 BPZ590658:BPZ590681 BZV590658:BZV590681 CJR590658:CJR590681 CTN590658:CTN590681 DDJ590658:DDJ590681 DNF590658:DNF590681 DXB590658:DXB590681 EGX590658:EGX590681 EQT590658:EQT590681 FAP590658:FAP590681 FKL590658:FKL590681 FUH590658:FUH590681 GED590658:GED590681 GNZ590658:GNZ590681 GXV590658:GXV590681 HHR590658:HHR590681 HRN590658:HRN590681 IBJ590658:IBJ590681 ILF590658:ILF590681 IVB590658:IVB590681 JEX590658:JEX590681 JOT590658:JOT590681 JYP590658:JYP590681 KIL590658:KIL590681 KSH590658:KSH590681 LCD590658:LCD590681 LLZ590658:LLZ590681 LVV590658:LVV590681 MFR590658:MFR590681 MPN590658:MPN590681 MZJ590658:MZJ590681 NJF590658:NJF590681 NTB590658:NTB590681 OCX590658:OCX590681 OMT590658:OMT590681 OWP590658:OWP590681 PGL590658:PGL590681 PQH590658:PQH590681 QAD590658:QAD590681 QJZ590658:QJZ590681 QTV590658:QTV590681 RDR590658:RDR590681 RNN590658:RNN590681 RXJ590658:RXJ590681 SHF590658:SHF590681 SRB590658:SRB590681 TAX590658:TAX590681 TKT590658:TKT590681 TUP590658:TUP590681 UEL590658:UEL590681 UOH590658:UOH590681 UYD590658:UYD590681 VHZ590658:VHZ590681 VRV590658:VRV590681 WBR590658:WBR590681 WLN590658:WLN590681 WVJ590658:WVJ590681 B656194:B656217 IX656194:IX656217 ST656194:ST656217 ACP656194:ACP656217 AML656194:AML656217 AWH656194:AWH656217 BGD656194:BGD656217 BPZ656194:BPZ656217 BZV656194:BZV656217 CJR656194:CJR656217 CTN656194:CTN656217 DDJ656194:DDJ656217 DNF656194:DNF656217 DXB656194:DXB656217 EGX656194:EGX656217 EQT656194:EQT656217 FAP656194:FAP656217 FKL656194:FKL656217 FUH656194:FUH656217 GED656194:GED656217 GNZ656194:GNZ656217 GXV656194:GXV656217 HHR656194:HHR656217 HRN656194:HRN656217 IBJ656194:IBJ656217 ILF656194:ILF656217 IVB656194:IVB656217 JEX656194:JEX656217 JOT656194:JOT656217 JYP656194:JYP656217 KIL656194:KIL656217 KSH656194:KSH656217 LCD656194:LCD656217 LLZ656194:LLZ656217 LVV656194:LVV656217 MFR656194:MFR656217 MPN656194:MPN656217 MZJ656194:MZJ656217 NJF656194:NJF656217 NTB656194:NTB656217 OCX656194:OCX656217 OMT656194:OMT656217 OWP656194:OWP656217 PGL656194:PGL656217 PQH656194:PQH656217 QAD656194:QAD656217 QJZ656194:QJZ656217 QTV656194:QTV656217 RDR656194:RDR656217 RNN656194:RNN656217 RXJ656194:RXJ656217 SHF656194:SHF656217 SRB656194:SRB656217 TAX656194:TAX656217 TKT656194:TKT656217 TUP656194:TUP656217 UEL656194:UEL656217 UOH656194:UOH656217 UYD656194:UYD656217 VHZ656194:VHZ656217 VRV656194:VRV656217 WBR656194:WBR656217 WLN656194:WLN656217 WVJ656194:WVJ656217 B721730:B721753 IX721730:IX721753 ST721730:ST721753 ACP721730:ACP721753 AML721730:AML721753 AWH721730:AWH721753 BGD721730:BGD721753 BPZ721730:BPZ721753 BZV721730:BZV721753 CJR721730:CJR721753 CTN721730:CTN721753 DDJ721730:DDJ721753 DNF721730:DNF721753 DXB721730:DXB721753 EGX721730:EGX721753 EQT721730:EQT721753 FAP721730:FAP721753 FKL721730:FKL721753 FUH721730:FUH721753 GED721730:GED721753 GNZ721730:GNZ721753 GXV721730:GXV721753 HHR721730:HHR721753 HRN721730:HRN721753 IBJ721730:IBJ721753 ILF721730:ILF721753 IVB721730:IVB721753 JEX721730:JEX721753 JOT721730:JOT721753 JYP721730:JYP721753 KIL721730:KIL721753 KSH721730:KSH721753 LCD721730:LCD721753 LLZ721730:LLZ721753 LVV721730:LVV721753 MFR721730:MFR721753 MPN721730:MPN721753 MZJ721730:MZJ721753 NJF721730:NJF721753 NTB721730:NTB721753 OCX721730:OCX721753 OMT721730:OMT721753 OWP721730:OWP721753 PGL721730:PGL721753 PQH721730:PQH721753 QAD721730:QAD721753 QJZ721730:QJZ721753 QTV721730:QTV721753 RDR721730:RDR721753 RNN721730:RNN721753 RXJ721730:RXJ721753 SHF721730:SHF721753 SRB721730:SRB721753 TAX721730:TAX721753 TKT721730:TKT721753 TUP721730:TUP721753 UEL721730:UEL721753 UOH721730:UOH721753 UYD721730:UYD721753 VHZ721730:VHZ721753 VRV721730:VRV721753 WBR721730:WBR721753 WLN721730:WLN721753 WVJ721730:WVJ721753 B787266:B787289 IX787266:IX787289 ST787266:ST787289 ACP787266:ACP787289 AML787266:AML787289 AWH787266:AWH787289 BGD787266:BGD787289 BPZ787266:BPZ787289 BZV787266:BZV787289 CJR787266:CJR787289 CTN787266:CTN787289 DDJ787266:DDJ787289 DNF787266:DNF787289 DXB787266:DXB787289 EGX787266:EGX787289 EQT787266:EQT787289 FAP787266:FAP787289 FKL787266:FKL787289 FUH787266:FUH787289 GED787266:GED787289 GNZ787266:GNZ787289 GXV787266:GXV787289 HHR787266:HHR787289 HRN787266:HRN787289 IBJ787266:IBJ787289 ILF787266:ILF787289 IVB787266:IVB787289 JEX787266:JEX787289 JOT787266:JOT787289 JYP787266:JYP787289 KIL787266:KIL787289 KSH787266:KSH787289 LCD787266:LCD787289 LLZ787266:LLZ787289 LVV787266:LVV787289 MFR787266:MFR787289 MPN787266:MPN787289 MZJ787266:MZJ787289 NJF787266:NJF787289 NTB787266:NTB787289 OCX787266:OCX787289 OMT787266:OMT787289 OWP787266:OWP787289 PGL787266:PGL787289 PQH787266:PQH787289 QAD787266:QAD787289 QJZ787266:QJZ787289 QTV787266:QTV787289 RDR787266:RDR787289 RNN787266:RNN787289 RXJ787266:RXJ787289 SHF787266:SHF787289 SRB787266:SRB787289 TAX787266:TAX787289 TKT787266:TKT787289 TUP787266:TUP787289 UEL787266:UEL787289 UOH787266:UOH787289 UYD787266:UYD787289 VHZ787266:VHZ787289 VRV787266:VRV787289 WBR787266:WBR787289 WLN787266:WLN787289 WVJ787266:WVJ787289 B852802:B852825 IX852802:IX852825 ST852802:ST852825 ACP852802:ACP852825 AML852802:AML852825 AWH852802:AWH852825 BGD852802:BGD852825 BPZ852802:BPZ852825 BZV852802:BZV852825 CJR852802:CJR852825 CTN852802:CTN852825 DDJ852802:DDJ852825 DNF852802:DNF852825 DXB852802:DXB852825 EGX852802:EGX852825 EQT852802:EQT852825 FAP852802:FAP852825 FKL852802:FKL852825 FUH852802:FUH852825 GED852802:GED852825 GNZ852802:GNZ852825 GXV852802:GXV852825 HHR852802:HHR852825 HRN852802:HRN852825 IBJ852802:IBJ852825 ILF852802:ILF852825 IVB852802:IVB852825 JEX852802:JEX852825 JOT852802:JOT852825 JYP852802:JYP852825 KIL852802:KIL852825 KSH852802:KSH852825 LCD852802:LCD852825 LLZ852802:LLZ852825 LVV852802:LVV852825 MFR852802:MFR852825 MPN852802:MPN852825 MZJ852802:MZJ852825 NJF852802:NJF852825 NTB852802:NTB852825 OCX852802:OCX852825 OMT852802:OMT852825 OWP852802:OWP852825 PGL852802:PGL852825 PQH852802:PQH852825 QAD852802:QAD852825 QJZ852802:QJZ852825 QTV852802:QTV852825 RDR852802:RDR852825 RNN852802:RNN852825 RXJ852802:RXJ852825 SHF852802:SHF852825 SRB852802:SRB852825 TAX852802:TAX852825 TKT852802:TKT852825 TUP852802:TUP852825 UEL852802:UEL852825 UOH852802:UOH852825 UYD852802:UYD852825 VHZ852802:VHZ852825 VRV852802:VRV852825 WBR852802:WBR852825 WLN852802:WLN852825 WVJ852802:WVJ852825 B918338:B918361 IX918338:IX918361 ST918338:ST918361 ACP918338:ACP918361 AML918338:AML918361 AWH918338:AWH918361 BGD918338:BGD918361 BPZ918338:BPZ918361 BZV918338:BZV918361 CJR918338:CJR918361 CTN918338:CTN918361 DDJ918338:DDJ918361 DNF918338:DNF918361 DXB918338:DXB918361 EGX918338:EGX918361 EQT918338:EQT918361 FAP918338:FAP918361 FKL918338:FKL918361 FUH918338:FUH918361 GED918338:GED918361 GNZ918338:GNZ918361 GXV918338:GXV918361 HHR918338:HHR918361 HRN918338:HRN918361 IBJ918338:IBJ918361 ILF918338:ILF918361 IVB918338:IVB918361 JEX918338:JEX918361 JOT918338:JOT918361 JYP918338:JYP918361 KIL918338:KIL918361 KSH918338:KSH918361 LCD918338:LCD918361 LLZ918338:LLZ918361 LVV918338:LVV918361 MFR918338:MFR918361 MPN918338:MPN918361 MZJ918338:MZJ918361 NJF918338:NJF918361 NTB918338:NTB918361 OCX918338:OCX918361 OMT918338:OMT918361 OWP918338:OWP918361 PGL918338:PGL918361 PQH918338:PQH918361 QAD918338:QAD918361 QJZ918338:QJZ918361 QTV918338:QTV918361 RDR918338:RDR918361 RNN918338:RNN918361 RXJ918338:RXJ918361 SHF918338:SHF918361 SRB918338:SRB918361 TAX918338:TAX918361 TKT918338:TKT918361 TUP918338:TUP918361 UEL918338:UEL918361 UOH918338:UOH918361 UYD918338:UYD918361 VHZ918338:VHZ918361 VRV918338:VRV918361 WBR918338:WBR918361 WLN918338:WLN918361 WVJ918338:WVJ918361 B983874:B983897 IX983874:IX983897 ST983874:ST983897 ACP983874:ACP983897 AML983874:AML983897 AWH983874:AWH983897 BGD983874:BGD983897 BPZ983874:BPZ983897 BZV983874:BZV983897 CJR983874:CJR983897 CTN983874:CTN983897 DDJ983874:DDJ983897 DNF983874:DNF983897 DXB983874:DXB983897 EGX983874:EGX983897 EQT983874:EQT983897 FAP983874:FAP983897 FKL983874:FKL983897 FUH983874:FUH983897 GED983874:GED983897 GNZ983874:GNZ983897 GXV983874:GXV983897 HHR983874:HHR983897 HRN983874:HRN983897 IBJ983874:IBJ983897 ILF983874:ILF983897 IVB983874:IVB983897 JEX983874:JEX983897 JOT983874:JOT983897 JYP983874:JYP983897 KIL983874:KIL983897 KSH983874:KSH983897 LCD983874:LCD983897 LLZ983874:LLZ983897 LVV983874:LVV983897 MFR983874:MFR983897 MPN983874:MPN983897 MZJ983874:MZJ983897 NJF983874:NJF983897 NTB983874:NTB983897 OCX983874:OCX983897 OMT983874:OMT983897 OWP983874:OWP983897 PGL983874:PGL983897 PQH983874:PQH983897 QAD983874:QAD983897 QJZ983874:QJZ983897 QTV983874:QTV983897 RDR983874:RDR983897 RNN983874:RNN983897 RXJ983874:RXJ983897 SHF983874:SHF983897 SRB983874:SRB983897 TAX983874:TAX983897 TKT983874:TKT983897 TUP983874:TUP983897 UEL983874:UEL983897 UOH983874:UOH983897 UYD983874:UYD983897 VHZ983874:VHZ983897 VRV983874:VRV983897 WBR983874:WBR983897 WLN983874:WLN983897 WVJ983874:WVJ983897 B10:B832 IX10:IX832 ST10:ST832 ACP10:ACP832 AML10:AML832 AWH10:AWH832 BGD10:BGD832 BPZ10:BPZ832 BZV10:BZV832 CJR10:CJR832 CTN10:CTN832 DDJ10:DDJ832 DNF10:DNF832 DXB10:DXB832 EGX10:EGX832 EQT10:EQT832 FAP10:FAP832 FKL10:FKL832 FUH10:FUH832 GED10:GED832 GNZ10:GNZ832 GXV10:GXV832 HHR10:HHR832 HRN10:HRN832 IBJ10:IBJ832 ILF10:ILF832 IVB10:IVB832 JEX10:JEX832 JOT10:JOT832 JYP10:JYP832 KIL10:KIL832 KSH10:KSH832 LCD10:LCD832 LLZ10:LLZ832 LVV10:LVV832 MFR10:MFR832 MPN10:MPN832 MZJ10:MZJ832 NJF10:NJF832 NTB10:NTB832 OCX10:OCX832 OMT10:OMT832 OWP10:OWP832 PGL10:PGL832 PQH10:PQH832 QAD10:QAD832 QJZ10:QJZ832 QTV10:QTV832 RDR10:RDR832 RNN10:RNN832 RXJ10:RXJ832 SHF10:SHF832 SRB10:SRB832 TAX10:TAX832 TKT10:TKT832 TUP10:TUP832 UEL10:UEL832 UOH10:UOH832 UYD10:UYD832 VHZ10:VHZ832 VRV10:VRV832 WBR10:WBR832 WLN10:WLN832 WVJ10:WVJ832 B65546:B66368 IX65546:IX66368 ST65546:ST66368 ACP65546:ACP66368 AML65546:AML66368 AWH65546:AWH66368 BGD65546:BGD66368 BPZ65546:BPZ66368 BZV65546:BZV66368 CJR65546:CJR66368 CTN65546:CTN66368 DDJ65546:DDJ66368 DNF65546:DNF66368 DXB65546:DXB66368 EGX65546:EGX66368 EQT65546:EQT66368 FAP65546:FAP66368 FKL65546:FKL66368 FUH65546:FUH66368 GED65546:GED66368 GNZ65546:GNZ66368 GXV65546:GXV66368 HHR65546:HHR66368 HRN65546:HRN66368 IBJ65546:IBJ66368 ILF65546:ILF66368 IVB65546:IVB66368 JEX65546:JEX66368 JOT65546:JOT66368 JYP65546:JYP66368 KIL65546:KIL66368 KSH65546:KSH66368 LCD65546:LCD66368 LLZ65546:LLZ66368 LVV65546:LVV66368 MFR65546:MFR66368 MPN65546:MPN66368 MZJ65546:MZJ66368 NJF65546:NJF66368 NTB65546:NTB66368 OCX65546:OCX66368 OMT65546:OMT66368 OWP65546:OWP66368 PGL65546:PGL66368 PQH65546:PQH66368 QAD65546:QAD66368 QJZ65546:QJZ66368 QTV65546:QTV66368 RDR65546:RDR66368 RNN65546:RNN66368 RXJ65546:RXJ66368 SHF65546:SHF66368 SRB65546:SRB66368 TAX65546:TAX66368 TKT65546:TKT66368 TUP65546:TUP66368 UEL65546:UEL66368 UOH65546:UOH66368 UYD65546:UYD66368 VHZ65546:VHZ66368 VRV65546:VRV66368 WBR65546:WBR66368 WLN65546:WLN66368 WVJ65546:WVJ66368 B131082:B131904 IX131082:IX131904 ST131082:ST131904 ACP131082:ACP131904 AML131082:AML131904 AWH131082:AWH131904 BGD131082:BGD131904 BPZ131082:BPZ131904 BZV131082:BZV131904 CJR131082:CJR131904 CTN131082:CTN131904 DDJ131082:DDJ131904 DNF131082:DNF131904 DXB131082:DXB131904 EGX131082:EGX131904 EQT131082:EQT131904 FAP131082:FAP131904 FKL131082:FKL131904 FUH131082:FUH131904 GED131082:GED131904 GNZ131082:GNZ131904 GXV131082:GXV131904 HHR131082:HHR131904 HRN131082:HRN131904 IBJ131082:IBJ131904 ILF131082:ILF131904 IVB131082:IVB131904 JEX131082:JEX131904 JOT131082:JOT131904 JYP131082:JYP131904 KIL131082:KIL131904 KSH131082:KSH131904 LCD131082:LCD131904 LLZ131082:LLZ131904 LVV131082:LVV131904 MFR131082:MFR131904 MPN131082:MPN131904 MZJ131082:MZJ131904 NJF131082:NJF131904 NTB131082:NTB131904 OCX131082:OCX131904 OMT131082:OMT131904 OWP131082:OWP131904 PGL131082:PGL131904 PQH131082:PQH131904 QAD131082:QAD131904 QJZ131082:QJZ131904 QTV131082:QTV131904 RDR131082:RDR131904 RNN131082:RNN131904 RXJ131082:RXJ131904 SHF131082:SHF131904 SRB131082:SRB131904 TAX131082:TAX131904 TKT131082:TKT131904 TUP131082:TUP131904 UEL131082:UEL131904 UOH131082:UOH131904 UYD131082:UYD131904 VHZ131082:VHZ131904 VRV131082:VRV131904 WBR131082:WBR131904 WLN131082:WLN131904 WVJ131082:WVJ131904 B196618:B197440 IX196618:IX197440 ST196618:ST197440 ACP196618:ACP197440 AML196618:AML197440 AWH196618:AWH197440 BGD196618:BGD197440 BPZ196618:BPZ197440 BZV196618:BZV197440 CJR196618:CJR197440 CTN196618:CTN197440 DDJ196618:DDJ197440 DNF196618:DNF197440 DXB196618:DXB197440 EGX196618:EGX197440 EQT196618:EQT197440 FAP196618:FAP197440 FKL196618:FKL197440 FUH196618:FUH197440 GED196618:GED197440 GNZ196618:GNZ197440 GXV196618:GXV197440 HHR196618:HHR197440 HRN196618:HRN197440 IBJ196618:IBJ197440 ILF196618:ILF197440 IVB196618:IVB197440 JEX196618:JEX197440 JOT196618:JOT197440 JYP196618:JYP197440 KIL196618:KIL197440 KSH196618:KSH197440 LCD196618:LCD197440 LLZ196618:LLZ197440 LVV196618:LVV197440 MFR196618:MFR197440 MPN196618:MPN197440 MZJ196618:MZJ197440 NJF196618:NJF197440 NTB196618:NTB197440 OCX196618:OCX197440 OMT196618:OMT197440 OWP196618:OWP197440 PGL196618:PGL197440 PQH196618:PQH197440 QAD196618:QAD197440 QJZ196618:QJZ197440 QTV196618:QTV197440 RDR196618:RDR197440 RNN196618:RNN197440 RXJ196618:RXJ197440 SHF196618:SHF197440 SRB196618:SRB197440 TAX196618:TAX197440 TKT196618:TKT197440 TUP196618:TUP197440 UEL196618:UEL197440 UOH196618:UOH197440 UYD196618:UYD197440 VHZ196618:VHZ197440 VRV196618:VRV197440 WBR196618:WBR197440 WLN196618:WLN197440 WVJ196618:WVJ197440 B262154:B262976 IX262154:IX262976 ST262154:ST262976 ACP262154:ACP262976 AML262154:AML262976 AWH262154:AWH262976 BGD262154:BGD262976 BPZ262154:BPZ262976 BZV262154:BZV262976 CJR262154:CJR262976 CTN262154:CTN262976 DDJ262154:DDJ262976 DNF262154:DNF262976 DXB262154:DXB262976 EGX262154:EGX262976 EQT262154:EQT262976 FAP262154:FAP262976 FKL262154:FKL262976 FUH262154:FUH262976 GED262154:GED262976 GNZ262154:GNZ262976 GXV262154:GXV262976 HHR262154:HHR262976 HRN262154:HRN262976 IBJ262154:IBJ262976 ILF262154:ILF262976 IVB262154:IVB262976 JEX262154:JEX262976 JOT262154:JOT262976 JYP262154:JYP262976 KIL262154:KIL262976 KSH262154:KSH262976 LCD262154:LCD262976 LLZ262154:LLZ262976 LVV262154:LVV262976 MFR262154:MFR262976 MPN262154:MPN262976 MZJ262154:MZJ262976 NJF262154:NJF262976 NTB262154:NTB262976 OCX262154:OCX262976 OMT262154:OMT262976 OWP262154:OWP262976 PGL262154:PGL262976 PQH262154:PQH262976 QAD262154:QAD262976 QJZ262154:QJZ262976 QTV262154:QTV262976 RDR262154:RDR262976 RNN262154:RNN262976 RXJ262154:RXJ262976 SHF262154:SHF262976 SRB262154:SRB262976 TAX262154:TAX262976 TKT262154:TKT262976 TUP262154:TUP262976 UEL262154:UEL262976 UOH262154:UOH262976 UYD262154:UYD262976 VHZ262154:VHZ262976 VRV262154:VRV262976 WBR262154:WBR262976 WLN262154:WLN262976 WVJ262154:WVJ262976 B327690:B328512 IX327690:IX328512 ST327690:ST328512 ACP327690:ACP328512 AML327690:AML328512 AWH327690:AWH328512 BGD327690:BGD328512 BPZ327690:BPZ328512 BZV327690:BZV328512 CJR327690:CJR328512 CTN327690:CTN328512 DDJ327690:DDJ328512 DNF327690:DNF328512 DXB327690:DXB328512 EGX327690:EGX328512 EQT327690:EQT328512 FAP327690:FAP328512 FKL327690:FKL328512 FUH327690:FUH328512 GED327690:GED328512 GNZ327690:GNZ328512 GXV327690:GXV328512 HHR327690:HHR328512 HRN327690:HRN328512 IBJ327690:IBJ328512 ILF327690:ILF328512 IVB327690:IVB328512 JEX327690:JEX328512 JOT327690:JOT328512 JYP327690:JYP328512 KIL327690:KIL328512 KSH327690:KSH328512 LCD327690:LCD328512 LLZ327690:LLZ328512 LVV327690:LVV328512 MFR327690:MFR328512 MPN327690:MPN328512 MZJ327690:MZJ328512 NJF327690:NJF328512 NTB327690:NTB328512 OCX327690:OCX328512 OMT327690:OMT328512 OWP327690:OWP328512 PGL327690:PGL328512 PQH327690:PQH328512 QAD327690:QAD328512 QJZ327690:QJZ328512 QTV327690:QTV328512 RDR327690:RDR328512 RNN327690:RNN328512 RXJ327690:RXJ328512 SHF327690:SHF328512 SRB327690:SRB328512 TAX327690:TAX328512 TKT327690:TKT328512 TUP327690:TUP328512 UEL327690:UEL328512 UOH327690:UOH328512 UYD327690:UYD328512 VHZ327690:VHZ328512 VRV327690:VRV328512 WBR327690:WBR328512 WLN327690:WLN328512 WVJ327690:WVJ328512 B393226:B394048 IX393226:IX394048 ST393226:ST394048 ACP393226:ACP394048 AML393226:AML394048 AWH393226:AWH394048 BGD393226:BGD394048 BPZ393226:BPZ394048 BZV393226:BZV394048 CJR393226:CJR394048 CTN393226:CTN394048 DDJ393226:DDJ394048 DNF393226:DNF394048 DXB393226:DXB394048 EGX393226:EGX394048 EQT393226:EQT394048 FAP393226:FAP394048 FKL393226:FKL394048 FUH393226:FUH394048 GED393226:GED394048 GNZ393226:GNZ394048 GXV393226:GXV394048 HHR393226:HHR394048 HRN393226:HRN394048 IBJ393226:IBJ394048 ILF393226:ILF394048 IVB393226:IVB394048 JEX393226:JEX394048 JOT393226:JOT394048 JYP393226:JYP394048 KIL393226:KIL394048 KSH393226:KSH394048 LCD393226:LCD394048 LLZ393226:LLZ394048 LVV393226:LVV394048 MFR393226:MFR394048 MPN393226:MPN394048 MZJ393226:MZJ394048 NJF393226:NJF394048 NTB393226:NTB394048 OCX393226:OCX394048 OMT393226:OMT394048 OWP393226:OWP394048 PGL393226:PGL394048 PQH393226:PQH394048 QAD393226:QAD394048 QJZ393226:QJZ394048 QTV393226:QTV394048 RDR393226:RDR394048 RNN393226:RNN394048 RXJ393226:RXJ394048 SHF393226:SHF394048 SRB393226:SRB394048 TAX393226:TAX394048 TKT393226:TKT394048 TUP393226:TUP394048 UEL393226:UEL394048 UOH393226:UOH394048 UYD393226:UYD394048 VHZ393226:VHZ394048 VRV393226:VRV394048 WBR393226:WBR394048 WLN393226:WLN394048 WVJ393226:WVJ394048 B458762:B459584 IX458762:IX459584 ST458762:ST459584 ACP458762:ACP459584 AML458762:AML459584 AWH458762:AWH459584 BGD458762:BGD459584 BPZ458762:BPZ459584 BZV458762:BZV459584 CJR458762:CJR459584 CTN458762:CTN459584 DDJ458762:DDJ459584 DNF458762:DNF459584 DXB458762:DXB459584 EGX458762:EGX459584 EQT458762:EQT459584 FAP458762:FAP459584 FKL458762:FKL459584 FUH458762:FUH459584 GED458762:GED459584 GNZ458762:GNZ459584 GXV458762:GXV459584 HHR458762:HHR459584 HRN458762:HRN459584 IBJ458762:IBJ459584 ILF458762:ILF459584 IVB458762:IVB459584 JEX458762:JEX459584 JOT458762:JOT459584 JYP458762:JYP459584 KIL458762:KIL459584 KSH458762:KSH459584 LCD458762:LCD459584 LLZ458762:LLZ459584 LVV458762:LVV459584 MFR458762:MFR459584 MPN458762:MPN459584 MZJ458762:MZJ459584 NJF458762:NJF459584 NTB458762:NTB459584 OCX458762:OCX459584 OMT458762:OMT459584 OWP458762:OWP459584 PGL458762:PGL459584 PQH458762:PQH459584 QAD458762:QAD459584 QJZ458762:QJZ459584 QTV458762:QTV459584 RDR458762:RDR459584 RNN458762:RNN459584 RXJ458762:RXJ459584 SHF458762:SHF459584 SRB458762:SRB459584 TAX458762:TAX459584 TKT458762:TKT459584 TUP458762:TUP459584 UEL458762:UEL459584 UOH458762:UOH459584 UYD458762:UYD459584 VHZ458762:VHZ459584 VRV458762:VRV459584 WBR458762:WBR459584 WLN458762:WLN459584 WVJ458762:WVJ459584 B524298:B525120 IX524298:IX525120 ST524298:ST525120 ACP524298:ACP525120 AML524298:AML525120 AWH524298:AWH525120 BGD524298:BGD525120 BPZ524298:BPZ525120 BZV524298:BZV525120 CJR524298:CJR525120 CTN524298:CTN525120 DDJ524298:DDJ525120 DNF524298:DNF525120 DXB524298:DXB525120 EGX524298:EGX525120 EQT524298:EQT525120 FAP524298:FAP525120 FKL524298:FKL525120 FUH524298:FUH525120 GED524298:GED525120 GNZ524298:GNZ525120 GXV524298:GXV525120 HHR524298:HHR525120 HRN524298:HRN525120 IBJ524298:IBJ525120 ILF524298:ILF525120 IVB524298:IVB525120 JEX524298:JEX525120 JOT524298:JOT525120 JYP524298:JYP525120 KIL524298:KIL525120 KSH524298:KSH525120 LCD524298:LCD525120 LLZ524298:LLZ525120 LVV524298:LVV525120 MFR524298:MFR525120 MPN524298:MPN525120 MZJ524298:MZJ525120 NJF524298:NJF525120 NTB524298:NTB525120 OCX524298:OCX525120 OMT524298:OMT525120 OWP524298:OWP525120 PGL524298:PGL525120 PQH524298:PQH525120 QAD524298:QAD525120 QJZ524298:QJZ525120 QTV524298:QTV525120 RDR524298:RDR525120 RNN524298:RNN525120 RXJ524298:RXJ525120 SHF524298:SHF525120 SRB524298:SRB525120 TAX524298:TAX525120 TKT524298:TKT525120 TUP524298:TUP525120 UEL524298:UEL525120 UOH524298:UOH525120 UYD524298:UYD525120 VHZ524298:VHZ525120 VRV524298:VRV525120 WBR524298:WBR525120 WLN524298:WLN525120 WVJ524298:WVJ525120 B589834:B590656 IX589834:IX590656 ST589834:ST590656 ACP589834:ACP590656 AML589834:AML590656 AWH589834:AWH590656 BGD589834:BGD590656 BPZ589834:BPZ590656 BZV589834:BZV590656 CJR589834:CJR590656 CTN589834:CTN590656 DDJ589834:DDJ590656 DNF589834:DNF590656 DXB589834:DXB590656 EGX589834:EGX590656 EQT589834:EQT590656 FAP589834:FAP590656 FKL589834:FKL590656 FUH589834:FUH590656 GED589834:GED590656 GNZ589834:GNZ590656 GXV589834:GXV590656 HHR589834:HHR590656 HRN589834:HRN590656 IBJ589834:IBJ590656 ILF589834:ILF590656 IVB589834:IVB590656 JEX589834:JEX590656 JOT589834:JOT590656 JYP589834:JYP590656 KIL589834:KIL590656 KSH589834:KSH590656 LCD589834:LCD590656 LLZ589834:LLZ590656 LVV589834:LVV590656 MFR589834:MFR590656 MPN589834:MPN590656 MZJ589834:MZJ590656 NJF589834:NJF590656 NTB589834:NTB590656 OCX589834:OCX590656 OMT589834:OMT590656 OWP589834:OWP590656 PGL589834:PGL590656 PQH589834:PQH590656 QAD589834:QAD590656 QJZ589834:QJZ590656 QTV589834:QTV590656 RDR589834:RDR590656 RNN589834:RNN590656 RXJ589834:RXJ590656 SHF589834:SHF590656 SRB589834:SRB590656 TAX589834:TAX590656 TKT589834:TKT590656 TUP589834:TUP590656 UEL589834:UEL590656 UOH589834:UOH590656 UYD589834:UYD590656 VHZ589834:VHZ590656 VRV589834:VRV590656 WBR589834:WBR590656 WLN589834:WLN590656 WVJ589834:WVJ590656 B655370:B656192 IX655370:IX656192 ST655370:ST656192 ACP655370:ACP656192 AML655370:AML656192 AWH655370:AWH656192 BGD655370:BGD656192 BPZ655370:BPZ656192 BZV655370:BZV656192 CJR655370:CJR656192 CTN655370:CTN656192 DDJ655370:DDJ656192 DNF655370:DNF656192 DXB655370:DXB656192 EGX655370:EGX656192 EQT655370:EQT656192 FAP655370:FAP656192 FKL655370:FKL656192 FUH655370:FUH656192 GED655370:GED656192 GNZ655370:GNZ656192 GXV655370:GXV656192 HHR655370:HHR656192 HRN655370:HRN656192 IBJ655370:IBJ656192 ILF655370:ILF656192 IVB655370:IVB656192 JEX655370:JEX656192 JOT655370:JOT656192 JYP655370:JYP656192 KIL655370:KIL656192 KSH655370:KSH656192 LCD655370:LCD656192 LLZ655370:LLZ656192 LVV655370:LVV656192 MFR655370:MFR656192 MPN655370:MPN656192 MZJ655370:MZJ656192 NJF655370:NJF656192 NTB655370:NTB656192 OCX655370:OCX656192 OMT655370:OMT656192 OWP655370:OWP656192 PGL655370:PGL656192 PQH655370:PQH656192 QAD655370:QAD656192 QJZ655370:QJZ656192 QTV655370:QTV656192 RDR655370:RDR656192 RNN655370:RNN656192 RXJ655370:RXJ656192 SHF655370:SHF656192 SRB655370:SRB656192 TAX655370:TAX656192 TKT655370:TKT656192 TUP655370:TUP656192 UEL655370:UEL656192 UOH655370:UOH656192 UYD655370:UYD656192 VHZ655370:VHZ656192 VRV655370:VRV656192 WBR655370:WBR656192 WLN655370:WLN656192 WVJ655370:WVJ656192 B720906:B721728 IX720906:IX721728 ST720906:ST721728 ACP720906:ACP721728 AML720906:AML721728 AWH720906:AWH721728 BGD720906:BGD721728 BPZ720906:BPZ721728 BZV720906:BZV721728 CJR720906:CJR721728 CTN720906:CTN721728 DDJ720906:DDJ721728 DNF720906:DNF721728 DXB720906:DXB721728 EGX720906:EGX721728 EQT720906:EQT721728 FAP720906:FAP721728 FKL720906:FKL721728 FUH720906:FUH721728 GED720906:GED721728 GNZ720906:GNZ721728 GXV720906:GXV721728 HHR720906:HHR721728 HRN720906:HRN721728 IBJ720906:IBJ721728 ILF720906:ILF721728 IVB720906:IVB721728 JEX720906:JEX721728 JOT720906:JOT721728 JYP720906:JYP721728 KIL720906:KIL721728 KSH720906:KSH721728 LCD720906:LCD721728 LLZ720906:LLZ721728 LVV720906:LVV721728 MFR720906:MFR721728 MPN720906:MPN721728 MZJ720906:MZJ721728 NJF720906:NJF721728 NTB720906:NTB721728 OCX720906:OCX721728 OMT720906:OMT721728 OWP720906:OWP721728 PGL720906:PGL721728 PQH720906:PQH721728 QAD720906:QAD721728 QJZ720906:QJZ721728 QTV720906:QTV721728 RDR720906:RDR721728 RNN720906:RNN721728 RXJ720906:RXJ721728 SHF720906:SHF721728 SRB720906:SRB721728 TAX720906:TAX721728 TKT720906:TKT721728 TUP720906:TUP721728 UEL720906:UEL721728 UOH720906:UOH721728 UYD720906:UYD721728 VHZ720906:VHZ721728 VRV720906:VRV721728 WBR720906:WBR721728 WLN720906:WLN721728 WVJ720906:WVJ721728 B786442:B787264 IX786442:IX787264 ST786442:ST787264 ACP786442:ACP787264 AML786442:AML787264 AWH786442:AWH787264 BGD786442:BGD787264 BPZ786442:BPZ787264 BZV786442:BZV787264 CJR786442:CJR787264 CTN786442:CTN787264 DDJ786442:DDJ787264 DNF786442:DNF787264 DXB786442:DXB787264 EGX786442:EGX787264 EQT786442:EQT787264 FAP786442:FAP787264 FKL786442:FKL787264 FUH786442:FUH787264 GED786442:GED787264 GNZ786442:GNZ787264 GXV786442:GXV787264 HHR786442:HHR787264 HRN786442:HRN787264 IBJ786442:IBJ787264 ILF786442:ILF787264 IVB786442:IVB787264 JEX786442:JEX787264 JOT786442:JOT787264 JYP786442:JYP787264 KIL786442:KIL787264 KSH786442:KSH787264 LCD786442:LCD787264 LLZ786442:LLZ787264 LVV786442:LVV787264 MFR786442:MFR787264 MPN786442:MPN787264 MZJ786442:MZJ787264 NJF786442:NJF787264 NTB786442:NTB787264 OCX786442:OCX787264 OMT786442:OMT787264 OWP786442:OWP787264 PGL786442:PGL787264 PQH786442:PQH787264 QAD786442:QAD787264 QJZ786442:QJZ787264 QTV786442:QTV787264 RDR786442:RDR787264 RNN786442:RNN787264 RXJ786442:RXJ787264 SHF786442:SHF787264 SRB786442:SRB787264 TAX786442:TAX787264 TKT786442:TKT787264 TUP786442:TUP787264 UEL786442:UEL787264 UOH786442:UOH787264 UYD786442:UYD787264 VHZ786442:VHZ787264 VRV786442:VRV787264 WBR786442:WBR787264 WLN786442:WLN787264 WVJ786442:WVJ787264 B851978:B852800 IX851978:IX852800 ST851978:ST852800 ACP851978:ACP852800 AML851978:AML852800 AWH851978:AWH852800 BGD851978:BGD852800 BPZ851978:BPZ852800 BZV851978:BZV852800 CJR851978:CJR852800 CTN851978:CTN852800 DDJ851978:DDJ852800 DNF851978:DNF852800 DXB851978:DXB852800 EGX851978:EGX852800 EQT851978:EQT852800 FAP851978:FAP852800 FKL851978:FKL852800 FUH851978:FUH852800 GED851978:GED852800 GNZ851978:GNZ852800 GXV851978:GXV852800 HHR851978:HHR852800 HRN851978:HRN852800 IBJ851978:IBJ852800 ILF851978:ILF852800 IVB851978:IVB852800 JEX851978:JEX852800 JOT851978:JOT852800 JYP851978:JYP852800 KIL851978:KIL852800 KSH851978:KSH852800 LCD851978:LCD852800 LLZ851978:LLZ852800 LVV851978:LVV852800 MFR851978:MFR852800 MPN851978:MPN852800 MZJ851978:MZJ852800 NJF851978:NJF852800 NTB851978:NTB852800 OCX851978:OCX852800 OMT851978:OMT852800 OWP851978:OWP852800 PGL851978:PGL852800 PQH851978:PQH852800 QAD851978:QAD852800 QJZ851978:QJZ852800 QTV851978:QTV852800 RDR851978:RDR852800 RNN851978:RNN852800 RXJ851978:RXJ852800 SHF851978:SHF852800 SRB851978:SRB852800 TAX851978:TAX852800 TKT851978:TKT852800 TUP851978:TUP852800 UEL851978:UEL852800 UOH851978:UOH852800 UYD851978:UYD852800 VHZ851978:VHZ852800 VRV851978:VRV852800 WBR851978:WBR852800 WLN851978:WLN852800 WVJ851978:WVJ852800 B917514:B918336 IX917514:IX918336 ST917514:ST918336 ACP917514:ACP918336 AML917514:AML918336 AWH917514:AWH918336 BGD917514:BGD918336 BPZ917514:BPZ918336 BZV917514:BZV918336 CJR917514:CJR918336 CTN917514:CTN918336 DDJ917514:DDJ918336 DNF917514:DNF918336 DXB917514:DXB918336 EGX917514:EGX918336 EQT917514:EQT918336 FAP917514:FAP918336 FKL917514:FKL918336 FUH917514:FUH918336 GED917514:GED918336 GNZ917514:GNZ918336 GXV917514:GXV918336 HHR917514:HHR918336 HRN917514:HRN918336 IBJ917514:IBJ918336 ILF917514:ILF918336 IVB917514:IVB918336 JEX917514:JEX918336 JOT917514:JOT918336 JYP917514:JYP918336 KIL917514:KIL918336 KSH917514:KSH918336 LCD917514:LCD918336 LLZ917514:LLZ918336 LVV917514:LVV918336 MFR917514:MFR918336 MPN917514:MPN918336 MZJ917514:MZJ918336 NJF917514:NJF918336 NTB917514:NTB918336 OCX917514:OCX918336 OMT917514:OMT918336 OWP917514:OWP918336 PGL917514:PGL918336 PQH917514:PQH918336 QAD917514:QAD918336 QJZ917514:QJZ918336 QTV917514:QTV918336 RDR917514:RDR918336 RNN917514:RNN918336 RXJ917514:RXJ918336 SHF917514:SHF918336 SRB917514:SRB918336 TAX917514:TAX918336 TKT917514:TKT918336 TUP917514:TUP918336 UEL917514:UEL918336 UOH917514:UOH918336 UYD917514:UYD918336 VHZ917514:VHZ918336 VRV917514:VRV918336 WBR917514:WBR918336 WLN917514:WLN918336 WVJ917514:WVJ918336 B983050:B983872 IX983050:IX983872 ST983050:ST983872 ACP983050:ACP983872 AML983050:AML983872 AWH983050:AWH983872 BGD983050:BGD983872 BPZ983050:BPZ983872 BZV983050:BZV983872 CJR983050:CJR983872 CTN983050:CTN983872 DDJ983050:DDJ983872 DNF983050:DNF983872 DXB983050:DXB983872 EGX983050:EGX983872 EQT983050:EQT983872 FAP983050:FAP983872 FKL983050:FKL983872 FUH983050:FUH983872 GED983050:GED983872 GNZ983050:GNZ983872 GXV983050:GXV983872 HHR983050:HHR983872 HRN983050:HRN983872 IBJ983050:IBJ983872 ILF983050:ILF983872 IVB983050:IVB983872 JEX983050:JEX983872 JOT983050:JOT983872 JYP983050:JYP983872 KIL983050:KIL983872 KSH983050:KSH983872 LCD983050:LCD983872 LLZ983050:LLZ983872 LVV983050:LVV983872 MFR983050:MFR983872 MPN983050:MPN983872 MZJ983050:MZJ983872 NJF983050:NJF983872 NTB983050:NTB983872 OCX983050:OCX983872 OMT983050:OMT983872 OWP983050:OWP983872 PGL983050:PGL983872 PQH983050:PQH983872 QAD983050:QAD983872 QJZ983050:QJZ983872 QTV983050:QTV983872 RDR983050:RDR983872 RNN983050:RNN983872 RXJ983050:RXJ983872 SHF983050:SHF983872 SRB983050:SRB983872 TAX983050:TAX983872 TKT983050:TKT983872 TUP983050:TUP983872 UEL983050:UEL983872 UOH983050:UOH983872 UYD983050:UYD983872 VHZ983050:VHZ983872 VRV983050:VRV983872 WBR983050:WBR983872 WLN983050:WLN983872 WVJ983050:WVJ983872">
      <formula1>250</formula1>
    </dataValidation>
    <dataValidation type="list" allowBlank="1" showInputMessage="1" showErrorMessage="1" error="valore non consentito - selezionare valore da menu a tendina" sqref="B833 IX833 ST833 ACP833 AML833 AWH833 BGD833 BPZ833 BZV833 CJR833 CTN833 DDJ833 DNF833 DXB833 EGX833 EQT833 FAP833 FKL833 FUH833 GED833 GNZ833 GXV833 HHR833 HRN833 IBJ833 ILF833 IVB833 JEX833 JOT833 JYP833 KIL833 KSH833 LCD833 LLZ833 LVV833 MFR833 MPN833 MZJ833 NJF833 NTB833 OCX833 OMT833 OWP833 PGL833 PQH833 QAD833 QJZ833 QTV833 RDR833 RNN833 RXJ833 SHF833 SRB833 TAX833 TKT833 TUP833 UEL833 UOH833 UYD833 VHZ833 VRV833 WBR833 WLN833 WVJ833 B66369 IX66369 ST66369 ACP66369 AML66369 AWH66369 BGD66369 BPZ66369 BZV66369 CJR66369 CTN66369 DDJ66369 DNF66369 DXB66369 EGX66369 EQT66369 FAP66369 FKL66369 FUH66369 GED66369 GNZ66369 GXV66369 HHR66369 HRN66369 IBJ66369 ILF66369 IVB66369 JEX66369 JOT66369 JYP66369 KIL66369 KSH66369 LCD66369 LLZ66369 LVV66369 MFR66369 MPN66369 MZJ66369 NJF66369 NTB66369 OCX66369 OMT66369 OWP66369 PGL66369 PQH66369 QAD66369 QJZ66369 QTV66369 RDR66369 RNN66369 RXJ66369 SHF66369 SRB66369 TAX66369 TKT66369 TUP66369 UEL66369 UOH66369 UYD66369 VHZ66369 VRV66369 WBR66369 WLN66369 WVJ66369 B131905 IX131905 ST131905 ACP131905 AML131905 AWH131905 BGD131905 BPZ131905 BZV131905 CJR131905 CTN131905 DDJ131905 DNF131905 DXB131905 EGX131905 EQT131905 FAP131905 FKL131905 FUH131905 GED131905 GNZ131905 GXV131905 HHR131905 HRN131905 IBJ131905 ILF131905 IVB131905 JEX131905 JOT131905 JYP131905 KIL131905 KSH131905 LCD131905 LLZ131905 LVV131905 MFR131905 MPN131905 MZJ131905 NJF131905 NTB131905 OCX131905 OMT131905 OWP131905 PGL131905 PQH131905 QAD131905 QJZ131905 QTV131905 RDR131905 RNN131905 RXJ131905 SHF131905 SRB131905 TAX131905 TKT131905 TUP131905 UEL131905 UOH131905 UYD131905 VHZ131905 VRV131905 WBR131905 WLN131905 WVJ131905 B197441 IX197441 ST197441 ACP197441 AML197441 AWH197441 BGD197441 BPZ197441 BZV197441 CJR197441 CTN197441 DDJ197441 DNF197441 DXB197441 EGX197441 EQT197441 FAP197441 FKL197441 FUH197441 GED197441 GNZ197441 GXV197441 HHR197441 HRN197441 IBJ197441 ILF197441 IVB197441 JEX197441 JOT197441 JYP197441 KIL197441 KSH197441 LCD197441 LLZ197441 LVV197441 MFR197441 MPN197441 MZJ197441 NJF197441 NTB197441 OCX197441 OMT197441 OWP197441 PGL197441 PQH197441 QAD197441 QJZ197441 QTV197441 RDR197441 RNN197441 RXJ197441 SHF197441 SRB197441 TAX197441 TKT197441 TUP197441 UEL197441 UOH197441 UYD197441 VHZ197441 VRV197441 WBR197441 WLN197441 WVJ197441 B262977 IX262977 ST262977 ACP262977 AML262977 AWH262977 BGD262977 BPZ262977 BZV262977 CJR262977 CTN262977 DDJ262977 DNF262977 DXB262977 EGX262977 EQT262977 FAP262977 FKL262977 FUH262977 GED262977 GNZ262977 GXV262977 HHR262977 HRN262977 IBJ262977 ILF262977 IVB262977 JEX262977 JOT262977 JYP262977 KIL262977 KSH262977 LCD262977 LLZ262977 LVV262977 MFR262977 MPN262977 MZJ262977 NJF262977 NTB262977 OCX262977 OMT262977 OWP262977 PGL262977 PQH262977 QAD262977 QJZ262977 QTV262977 RDR262977 RNN262977 RXJ262977 SHF262977 SRB262977 TAX262977 TKT262977 TUP262977 UEL262977 UOH262977 UYD262977 VHZ262977 VRV262977 WBR262977 WLN262977 WVJ262977 B328513 IX328513 ST328513 ACP328513 AML328513 AWH328513 BGD328513 BPZ328513 BZV328513 CJR328513 CTN328513 DDJ328513 DNF328513 DXB328513 EGX328513 EQT328513 FAP328513 FKL328513 FUH328513 GED328513 GNZ328513 GXV328513 HHR328513 HRN328513 IBJ328513 ILF328513 IVB328513 JEX328513 JOT328513 JYP328513 KIL328513 KSH328513 LCD328513 LLZ328513 LVV328513 MFR328513 MPN328513 MZJ328513 NJF328513 NTB328513 OCX328513 OMT328513 OWP328513 PGL328513 PQH328513 QAD328513 QJZ328513 QTV328513 RDR328513 RNN328513 RXJ328513 SHF328513 SRB328513 TAX328513 TKT328513 TUP328513 UEL328513 UOH328513 UYD328513 VHZ328513 VRV328513 WBR328513 WLN328513 WVJ328513 B394049 IX394049 ST394049 ACP394049 AML394049 AWH394049 BGD394049 BPZ394049 BZV394049 CJR394049 CTN394049 DDJ394049 DNF394049 DXB394049 EGX394049 EQT394049 FAP394049 FKL394049 FUH394049 GED394049 GNZ394049 GXV394049 HHR394049 HRN394049 IBJ394049 ILF394049 IVB394049 JEX394049 JOT394049 JYP394049 KIL394049 KSH394049 LCD394049 LLZ394049 LVV394049 MFR394049 MPN394049 MZJ394049 NJF394049 NTB394049 OCX394049 OMT394049 OWP394049 PGL394049 PQH394049 QAD394049 QJZ394049 QTV394049 RDR394049 RNN394049 RXJ394049 SHF394049 SRB394049 TAX394049 TKT394049 TUP394049 UEL394049 UOH394049 UYD394049 VHZ394049 VRV394049 WBR394049 WLN394049 WVJ394049 B459585 IX459585 ST459585 ACP459585 AML459585 AWH459585 BGD459585 BPZ459585 BZV459585 CJR459585 CTN459585 DDJ459585 DNF459585 DXB459585 EGX459585 EQT459585 FAP459585 FKL459585 FUH459585 GED459585 GNZ459585 GXV459585 HHR459585 HRN459585 IBJ459585 ILF459585 IVB459585 JEX459585 JOT459585 JYP459585 KIL459585 KSH459585 LCD459585 LLZ459585 LVV459585 MFR459585 MPN459585 MZJ459585 NJF459585 NTB459585 OCX459585 OMT459585 OWP459585 PGL459585 PQH459585 QAD459585 QJZ459585 QTV459585 RDR459585 RNN459585 RXJ459585 SHF459585 SRB459585 TAX459585 TKT459585 TUP459585 UEL459585 UOH459585 UYD459585 VHZ459585 VRV459585 WBR459585 WLN459585 WVJ459585 B525121 IX525121 ST525121 ACP525121 AML525121 AWH525121 BGD525121 BPZ525121 BZV525121 CJR525121 CTN525121 DDJ525121 DNF525121 DXB525121 EGX525121 EQT525121 FAP525121 FKL525121 FUH525121 GED525121 GNZ525121 GXV525121 HHR525121 HRN525121 IBJ525121 ILF525121 IVB525121 JEX525121 JOT525121 JYP525121 KIL525121 KSH525121 LCD525121 LLZ525121 LVV525121 MFR525121 MPN525121 MZJ525121 NJF525121 NTB525121 OCX525121 OMT525121 OWP525121 PGL525121 PQH525121 QAD525121 QJZ525121 QTV525121 RDR525121 RNN525121 RXJ525121 SHF525121 SRB525121 TAX525121 TKT525121 TUP525121 UEL525121 UOH525121 UYD525121 VHZ525121 VRV525121 WBR525121 WLN525121 WVJ525121 B590657 IX590657 ST590657 ACP590657 AML590657 AWH590657 BGD590657 BPZ590657 BZV590657 CJR590657 CTN590657 DDJ590657 DNF590657 DXB590657 EGX590657 EQT590657 FAP590657 FKL590657 FUH590657 GED590657 GNZ590657 GXV590657 HHR590657 HRN590657 IBJ590657 ILF590657 IVB590657 JEX590657 JOT590657 JYP590657 KIL590657 KSH590657 LCD590657 LLZ590657 LVV590657 MFR590657 MPN590657 MZJ590657 NJF590657 NTB590657 OCX590657 OMT590657 OWP590657 PGL590657 PQH590657 QAD590657 QJZ590657 QTV590657 RDR590657 RNN590657 RXJ590657 SHF590657 SRB590657 TAX590657 TKT590657 TUP590657 UEL590657 UOH590657 UYD590657 VHZ590657 VRV590657 WBR590657 WLN590657 WVJ590657 B656193 IX656193 ST656193 ACP656193 AML656193 AWH656193 BGD656193 BPZ656193 BZV656193 CJR656193 CTN656193 DDJ656193 DNF656193 DXB656193 EGX656193 EQT656193 FAP656193 FKL656193 FUH656193 GED656193 GNZ656193 GXV656193 HHR656193 HRN656193 IBJ656193 ILF656193 IVB656193 JEX656193 JOT656193 JYP656193 KIL656193 KSH656193 LCD656193 LLZ656193 LVV656193 MFR656193 MPN656193 MZJ656193 NJF656193 NTB656193 OCX656193 OMT656193 OWP656193 PGL656193 PQH656193 QAD656193 QJZ656193 QTV656193 RDR656193 RNN656193 RXJ656193 SHF656193 SRB656193 TAX656193 TKT656193 TUP656193 UEL656193 UOH656193 UYD656193 VHZ656193 VRV656193 WBR656193 WLN656193 WVJ656193 B721729 IX721729 ST721729 ACP721729 AML721729 AWH721729 BGD721729 BPZ721729 BZV721729 CJR721729 CTN721729 DDJ721729 DNF721729 DXB721729 EGX721729 EQT721729 FAP721729 FKL721729 FUH721729 GED721729 GNZ721729 GXV721729 HHR721729 HRN721729 IBJ721729 ILF721729 IVB721729 JEX721729 JOT721729 JYP721729 KIL721729 KSH721729 LCD721729 LLZ721729 LVV721729 MFR721729 MPN721729 MZJ721729 NJF721729 NTB721729 OCX721729 OMT721729 OWP721729 PGL721729 PQH721729 QAD721729 QJZ721729 QTV721729 RDR721729 RNN721729 RXJ721729 SHF721729 SRB721729 TAX721729 TKT721729 TUP721729 UEL721729 UOH721729 UYD721729 VHZ721729 VRV721729 WBR721729 WLN721729 WVJ721729 B787265 IX787265 ST787265 ACP787265 AML787265 AWH787265 BGD787265 BPZ787265 BZV787265 CJR787265 CTN787265 DDJ787265 DNF787265 DXB787265 EGX787265 EQT787265 FAP787265 FKL787265 FUH787265 GED787265 GNZ787265 GXV787265 HHR787265 HRN787265 IBJ787265 ILF787265 IVB787265 JEX787265 JOT787265 JYP787265 KIL787265 KSH787265 LCD787265 LLZ787265 LVV787265 MFR787265 MPN787265 MZJ787265 NJF787265 NTB787265 OCX787265 OMT787265 OWP787265 PGL787265 PQH787265 QAD787265 QJZ787265 QTV787265 RDR787265 RNN787265 RXJ787265 SHF787265 SRB787265 TAX787265 TKT787265 TUP787265 UEL787265 UOH787265 UYD787265 VHZ787265 VRV787265 WBR787265 WLN787265 WVJ787265 B852801 IX852801 ST852801 ACP852801 AML852801 AWH852801 BGD852801 BPZ852801 BZV852801 CJR852801 CTN852801 DDJ852801 DNF852801 DXB852801 EGX852801 EQT852801 FAP852801 FKL852801 FUH852801 GED852801 GNZ852801 GXV852801 HHR852801 HRN852801 IBJ852801 ILF852801 IVB852801 JEX852801 JOT852801 JYP852801 KIL852801 KSH852801 LCD852801 LLZ852801 LVV852801 MFR852801 MPN852801 MZJ852801 NJF852801 NTB852801 OCX852801 OMT852801 OWP852801 PGL852801 PQH852801 QAD852801 QJZ852801 QTV852801 RDR852801 RNN852801 RXJ852801 SHF852801 SRB852801 TAX852801 TKT852801 TUP852801 UEL852801 UOH852801 UYD852801 VHZ852801 VRV852801 WBR852801 WLN852801 WVJ852801 B918337 IX918337 ST918337 ACP918337 AML918337 AWH918337 BGD918337 BPZ918337 BZV918337 CJR918337 CTN918337 DDJ918337 DNF918337 DXB918337 EGX918337 EQT918337 FAP918337 FKL918337 FUH918337 GED918337 GNZ918337 GXV918337 HHR918337 HRN918337 IBJ918337 ILF918337 IVB918337 JEX918337 JOT918337 JYP918337 KIL918337 KSH918337 LCD918337 LLZ918337 LVV918337 MFR918337 MPN918337 MZJ918337 NJF918337 NTB918337 OCX918337 OMT918337 OWP918337 PGL918337 PQH918337 QAD918337 QJZ918337 QTV918337 RDR918337 RNN918337 RXJ918337 SHF918337 SRB918337 TAX918337 TKT918337 TUP918337 UEL918337 UOH918337 UYD918337 VHZ918337 VRV918337 WBR918337 WLN918337 WVJ918337 B983873 IX983873 ST983873 ACP983873 AML983873 AWH983873 BGD983873 BPZ983873 BZV983873 CJR983873 CTN983873 DDJ983873 DNF983873 DXB983873 EGX983873 EQT983873 FAP983873 FKL983873 FUH983873 GED983873 GNZ983873 GXV983873 HHR983873 HRN983873 IBJ983873 ILF983873 IVB983873 JEX983873 JOT983873 JYP983873 KIL983873 KSH983873 LCD983873 LLZ983873 LVV983873 MFR983873 MPN983873 MZJ983873 NJF983873 NTB983873 OCX983873 OMT983873 OWP983873 PGL983873 PQH983873 QAD983873 QJZ983873 QTV983873 RDR983873 RNN983873 RXJ983873 SHF983873 SRB983873 TAX983873 TKT983873 TUP983873 UEL983873 UOH983873 UYD983873 VHZ983873 VRV983873 WBR983873 WLN983873 WVJ983873 A165:A832 IW165:IW832 SS165:SS832 ACO165:ACO832 AMK165:AMK832 AWG165:AWG832 BGC165:BGC832 BPY165:BPY832 BZU165:BZU832 CJQ165:CJQ832 CTM165:CTM832 DDI165:DDI832 DNE165:DNE832 DXA165:DXA832 EGW165:EGW832 EQS165:EQS832 FAO165:FAO832 FKK165:FKK832 FUG165:FUG832 GEC165:GEC832 GNY165:GNY832 GXU165:GXU832 HHQ165:HHQ832 HRM165:HRM832 IBI165:IBI832 ILE165:ILE832 IVA165:IVA832 JEW165:JEW832 JOS165:JOS832 JYO165:JYO832 KIK165:KIK832 KSG165:KSG832 LCC165:LCC832 LLY165:LLY832 LVU165:LVU832 MFQ165:MFQ832 MPM165:MPM832 MZI165:MZI832 NJE165:NJE832 NTA165:NTA832 OCW165:OCW832 OMS165:OMS832 OWO165:OWO832 PGK165:PGK832 PQG165:PQG832 QAC165:QAC832 QJY165:QJY832 QTU165:QTU832 RDQ165:RDQ832 RNM165:RNM832 RXI165:RXI832 SHE165:SHE832 SRA165:SRA832 TAW165:TAW832 TKS165:TKS832 TUO165:TUO832 UEK165:UEK832 UOG165:UOG832 UYC165:UYC832 VHY165:VHY832 VRU165:VRU832 WBQ165:WBQ832 WLM165:WLM832 WVI165:WVI832 A65701:A66368 IW65701:IW66368 SS65701:SS66368 ACO65701:ACO66368 AMK65701:AMK66368 AWG65701:AWG66368 BGC65701:BGC66368 BPY65701:BPY66368 BZU65701:BZU66368 CJQ65701:CJQ66368 CTM65701:CTM66368 DDI65701:DDI66368 DNE65701:DNE66368 DXA65701:DXA66368 EGW65701:EGW66368 EQS65701:EQS66368 FAO65701:FAO66368 FKK65701:FKK66368 FUG65701:FUG66368 GEC65701:GEC66368 GNY65701:GNY66368 GXU65701:GXU66368 HHQ65701:HHQ66368 HRM65701:HRM66368 IBI65701:IBI66368 ILE65701:ILE66368 IVA65701:IVA66368 JEW65701:JEW66368 JOS65701:JOS66368 JYO65701:JYO66368 KIK65701:KIK66368 KSG65701:KSG66368 LCC65701:LCC66368 LLY65701:LLY66368 LVU65701:LVU66368 MFQ65701:MFQ66368 MPM65701:MPM66368 MZI65701:MZI66368 NJE65701:NJE66368 NTA65701:NTA66368 OCW65701:OCW66368 OMS65701:OMS66368 OWO65701:OWO66368 PGK65701:PGK66368 PQG65701:PQG66368 QAC65701:QAC66368 QJY65701:QJY66368 QTU65701:QTU66368 RDQ65701:RDQ66368 RNM65701:RNM66368 RXI65701:RXI66368 SHE65701:SHE66368 SRA65701:SRA66368 TAW65701:TAW66368 TKS65701:TKS66368 TUO65701:TUO66368 UEK65701:UEK66368 UOG65701:UOG66368 UYC65701:UYC66368 VHY65701:VHY66368 VRU65701:VRU66368 WBQ65701:WBQ66368 WLM65701:WLM66368 WVI65701:WVI66368 A131237:A131904 IW131237:IW131904 SS131237:SS131904 ACO131237:ACO131904 AMK131237:AMK131904 AWG131237:AWG131904 BGC131237:BGC131904 BPY131237:BPY131904 BZU131237:BZU131904 CJQ131237:CJQ131904 CTM131237:CTM131904 DDI131237:DDI131904 DNE131237:DNE131904 DXA131237:DXA131904 EGW131237:EGW131904 EQS131237:EQS131904 FAO131237:FAO131904 FKK131237:FKK131904 FUG131237:FUG131904 GEC131237:GEC131904 GNY131237:GNY131904 GXU131237:GXU131904 HHQ131237:HHQ131904 HRM131237:HRM131904 IBI131237:IBI131904 ILE131237:ILE131904 IVA131237:IVA131904 JEW131237:JEW131904 JOS131237:JOS131904 JYO131237:JYO131904 KIK131237:KIK131904 KSG131237:KSG131904 LCC131237:LCC131904 LLY131237:LLY131904 LVU131237:LVU131904 MFQ131237:MFQ131904 MPM131237:MPM131904 MZI131237:MZI131904 NJE131237:NJE131904 NTA131237:NTA131904 OCW131237:OCW131904 OMS131237:OMS131904 OWO131237:OWO131904 PGK131237:PGK131904 PQG131237:PQG131904 QAC131237:QAC131904 QJY131237:QJY131904 QTU131237:QTU131904 RDQ131237:RDQ131904 RNM131237:RNM131904 RXI131237:RXI131904 SHE131237:SHE131904 SRA131237:SRA131904 TAW131237:TAW131904 TKS131237:TKS131904 TUO131237:TUO131904 UEK131237:UEK131904 UOG131237:UOG131904 UYC131237:UYC131904 VHY131237:VHY131904 VRU131237:VRU131904 WBQ131237:WBQ131904 WLM131237:WLM131904 WVI131237:WVI131904 A196773:A197440 IW196773:IW197440 SS196773:SS197440 ACO196773:ACO197440 AMK196773:AMK197440 AWG196773:AWG197440 BGC196773:BGC197440 BPY196773:BPY197440 BZU196773:BZU197440 CJQ196773:CJQ197440 CTM196773:CTM197440 DDI196773:DDI197440 DNE196773:DNE197440 DXA196773:DXA197440 EGW196773:EGW197440 EQS196773:EQS197440 FAO196773:FAO197440 FKK196773:FKK197440 FUG196773:FUG197440 GEC196773:GEC197440 GNY196773:GNY197440 GXU196773:GXU197440 HHQ196773:HHQ197440 HRM196773:HRM197440 IBI196773:IBI197440 ILE196773:ILE197440 IVA196773:IVA197440 JEW196773:JEW197440 JOS196773:JOS197440 JYO196773:JYO197440 KIK196773:KIK197440 KSG196773:KSG197440 LCC196773:LCC197440 LLY196773:LLY197440 LVU196773:LVU197440 MFQ196773:MFQ197440 MPM196773:MPM197440 MZI196773:MZI197440 NJE196773:NJE197440 NTA196773:NTA197440 OCW196773:OCW197440 OMS196773:OMS197440 OWO196773:OWO197440 PGK196773:PGK197440 PQG196773:PQG197440 QAC196773:QAC197440 QJY196773:QJY197440 QTU196773:QTU197440 RDQ196773:RDQ197440 RNM196773:RNM197440 RXI196773:RXI197440 SHE196773:SHE197440 SRA196773:SRA197440 TAW196773:TAW197440 TKS196773:TKS197440 TUO196773:TUO197440 UEK196773:UEK197440 UOG196773:UOG197440 UYC196773:UYC197440 VHY196773:VHY197440 VRU196773:VRU197440 WBQ196773:WBQ197440 WLM196773:WLM197440 WVI196773:WVI197440 A262309:A262976 IW262309:IW262976 SS262309:SS262976 ACO262309:ACO262976 AMK262309:AMK262976 AWG262309:AWG262976 BGC262309:BGC262976 BPY262309:BPY262976 BZU262309:BZU262976 CJQ262309:CJQ262976 CTM262309:CTM262976 DDI262309:DDI262976 DNE262309:DNE262976 DXA262309:DXA262976 EGW262309:EGW262976 EQS262309:EQS262976 FAO262309:FAO262976 FKK262309:FKK262976 FUG262309:FUG262976 GEC262309:GEC262976 GNY262309:GNY262976 GXU262309:GXU262976 HHQ262309:HHQ262976 HRM262309:HRM262976 IBI262309:IBI262976 ILE262309:ILE262976 IVA262309:IVA262976 JEW262309:JEW262976 JOS262309:JOS262976 JYO262309:JYO262976 KIK262309:KIK262976 KSG262309:KSG262976 LCC262309:LCC262976 LLY262309:LLY262976 LVU262309:LVU262976 MFQ262309:MFQ262976 MPM262309:MPM262976 MZI262309:MZI262976 NJE262309:NJE262976 NTA262309:NTA262976 OCW262309:OCW262976 OMS262309:OMS262976 OWO262309:OWO262976 PGK262309:PGK262976 PQG262309:PQG262976 QAC262309:QAC262976 QJY262309:QJY262976 QTU262309:QTU262976 RDQ262309:RDQ262976 RNM262309:RNM262976 RXI262309:RXI262976 SHE262309:SHE262976 SRA262309:SRA262976 TAW262309:TAW262976 TKS262309:TKS262976 TUO262309:TUO262976 UEK262309:UEK262976 UOG262309:UOG262976 UYC262309:UYC262976 VHY262309:VHY262976 VRU262309:VRU262976 WBQ262309:WBQ262976 WLM262309:WLM262976 WVI262309:WVI262976 A327845:A328512 IW327845:IW328512 SS327845:SS328512 ACO327845:ACO328512 AMK327845:AMK328512 AWG327845:AWG328512 BGC327845:BGC328512 BPY327845:BPY328512 BZU327845:BZU328512 CJQ327845:CJQ328512 CTM327845:CTM328512 DDI327845:DDI328512 DNE327845:DNE328512 DXA327845:DXA328512 EGW327845:EGW328512 EQS327845:EQS328512 FAO327845:FAO328512 FKK327845:FKK328512 FUG327845:FUG328512 GEC327845:GEC328512 GNY327845:GNY328512 GXU327845:GXU328512 HHQ327845:HHQ328512 HRM327845:HRM328512 IBI327845:IBI328512 ILE327845:ILE328512 IVA327845:IVA328512 JEW327845:JEW328512 JOS327845:JOS328512 JYO327845:JYO328512 KIK327845:KIK328512 KSG327845:KSG328512 LCC327845:LCC328512 LLY327845:LLY328512 LVU327845:LVU328512 MFQ327845:MFQ328512 MPM327845:MPM328512 MZI327845:MZI328512 NJE327845:NJE328512 NTA327845:NTA328512 OCW327845:OCW328512 OMS327845:OMS328512 OWO327845:OWO328512 PGK327845:PGK328512 PQG327845:PQG328512 QAC327845:QAC328512 QJY327845:QJY328512 QTU327845:QTU328512 RDQ327845:RDQ328512 RNM327845:RNM328512 RXI327845:RXI328512 SHE327845:SHE328512 SRA327845:SRA328512 TAW327845:TAW328512 TKS327845:TKS328512 TUO327845:TUO328512 UEK327845:UEK328512 UOG327845:UOG328512 UYC327845:UYC328512 VHY327845:VHY328512 VRU327845:VRU328512 WBQ327845:WBQ328512 WLM327845:WLM328512 WVI327845:WVI328512 A393381:A394048 IW393381:IW394048 SS393381:SS394048 ACO393381:ACO394048 AMK393381:AMK394048 AWG393381:AWG394048 BGC393381:BGC394048 BPY393381:BPY394048 BZU393381:BZU394048 CJQ393381:CJQ394048 CTM393381:CTM394048 DDI393381:DDI394048 DNE393381:DNE394048 DXA393381:DXA394048 EGW393381:EGW394048 EQS393381:EQS394048 FAO393381:FAO394048 FKK393381:FKK394048 FUG393381:FUG394048 GEC393381:GEC394048 GNY393381:GNY394048 GXU393381:GXU394048 HHQ393381:HHQ394048 HRM393381:HRM394048 IBI393381:IBI394048 ILE393381:ILE394048 IVA393381:IVA394048 JEW393381:JEW394048 JOS393381:JOS394048 JYO393381:JYO394048 KIK393381:KIK394048 KSG393381:KSG394048 LCC393381:LCC394048 LLY393381:LLY394048 LVU393381:LVU394048 MFQ393381:MFQ394048 MPM393381:MPM394048 MZI393381:MZI394048 NJE393381:NJE394048 NTA393381:NTA394048 OCW393381:OCW394048 OMS393381:OMS394048 OWO393381:OWO394048 PGK393381:PGK394048 PQG393381:PQG394048 QAC393381:QAC394048 QJY393381:QJY394048 QTU393381:QTU394048 RDQ393381:RDQ394048 RNM393381:RNM394048 RXI393381:RXI394048 SHE393381:SHE394048 SRA393381:SRA394048 TAW393381:TAW394048 TKS393381:TKS394048 TUO393381:TUO394048 UEK393381:UEK394048 UOG393381:UOG394048 UYC393381:UYC394048 VHY393381:VHY394048 VRU393381:VRU394048 WBQ393381:WBQ394048 WLM393381:WLM394048 WVI393381:WVI394048 A458917:A459584 IW458917:IW459584 SS458917:SS459584 ACO458917:ACO459584 AMK458917:AMK459584 AWG458917:AWG459584 BGC458917:BGC459584 BPY458917:BPY459584 BZU458917:BZU459584 CJQ458917:CJQ459584 CTM458917:CTM459584 DDI458917:DDI459584 DNE458917:DNE459584 DXA458917:DXA459584 EGW458917:EGW459584 EQS458917:EQS459584 FAO458917:FAO459584 FKK458917:FKK459584 FUG458917:FUG459584 GEC458917:GEC459584 GNY458917:GNY459584 GXU458917:GXU459584 HHQ458917:HHQ459584 HRM458917:HRM459584 IBI458917:IBI459584 ILE458917:ILE459584 IVA458917:IVA459584 JEW458917:JEW459584 JOS458917:JOS459584 JYO458917:JYO459584 KIK458917:KIK459584 KSG458917:KSG459584 LCC458917:LCC459584 LLY458917:LLY459584 LVU458917:LVU459584 MFQ458917:MFQ459584 MPM458917:MPM459584 MZI458917:MZI459584 NJE458917:NJE459584 NTA458917:NTA459584 OCW458917:OCW459584 OMS458917:OMS459584 OWO458917:OWO459584 PGK458917:PGK459584 PQG458917:PQG459584 QAC458917:QAC459584 QJY458917:QJY459584 QTU458917:QTU459584 RDQ458917:RDQ459584 RNM458917:RNM459584 RXI458917:RXI459584 SHE458917:SHE459584 SRA458917:SRA459584 TAW458917:TAW459584 TKS458917:TKS459584 TUO458917:TUO459584 UEK458917:UEK459584 UOG458917:UOG459584 UYC458917:UYC459584 VHY458917:VHY459584 VRU458917:VRU459584 WBQ458917:WBQ459584 WLM458917:WLM459584 WVI458917:WVI459584 A524453:A525120 IW524453:IW525120 SS524453:SS525120 ACO524453:ACO525120 AMK524453:AMK525120 AWG524453:AWG525120 BGC524453:BGC525120 BPY524453:BPY525120 BZU524453:BZU525120 CJQ524453:CJQ525120 CTM524453:CTM525120 DDI524453:DDI525120 DNE524453:DNE525120 DXA524453:DXA525120 EGW524453:EGW525120 EQS524453:EQS525120 FAO524453:FAO525120 FKK524453:FKK525120 FUG524453:FUG525120 GEC524453:GEC525120 GNY524453:GNY525120 GXU524453:GXU525120 HHQ524453:HHQ525120 HRM524453:HRM525120 IBI524453:IBI525120 ILE524453:ILE525120 IVA524453:IVA525120 JEW524453:JEW525120 JOS524453:JOS525120 JYO524453:JYO525120 KIK524453:KIK525120 KSG524453:KSG525120 LCC524453:LCC525120 LLY524453:LLY525120 LVU524453:LVU525120 MFQ524453:MFQ525120 MPM524453:MPM525120 MZI524453:MZI525120 NJE524453:NJE525120 NTA524453:NTA525120 OCW524453:OCW525120 OMS524453:OMS525120 OWO524453:OWO525120 PGK524453:PGK525120 PQG524453:PQG525120 QAC524453:QAC525120 QJY524453:QJY525120 QTU524453:QTU525120 RDQ524453:RDQ525120 RNM524453:RNM525120 RXI524453:RXI525120 SHE524453:SHE525120 SRA524453:SRA525120 TAW524453:TAW525120 TKS524453:TKS525120 TUO524453:TUO525120 UEK524453:UEK525120 UOG524453:UOG525120 UYC524453:UYC525120 VHY524453:VHY525120 VRU524453:VRU525120 WBQ524453:WBQ525120 WLM524453:WLM525120 WVI524453:WVI525120 A589989:A590656 IW589989:IW590656 SS589989:SS590656 ACO589989:ACO590656 AMK589989:AMK590656 AWG589989:AWG590656 BGC589989:BGC590656 BPY589989:BPY590656 BZU589989:BZU590656 CJQ589989:CJQ590656 CTM589989:CTM590656 DDI589989:DDI590656 DNE589989:DNE590656 DXA589989:DXA590656 EGW589989:EGW590656 EQS589989:EQS590656 FAO589989:FAO590656 FKK589989:FKK590656 FUG589989:FUG590656 GEC589989:GEC590656 GNY589989:GNY590656 GXU589989:GXU590656 HHQ589989:HHQ590656 HRM589989:HRM590656 IBI589989:IBI590656 ILE589989:ILE590656 IVA589989:IVA590656 JEW589989:JEW590656 JOS589989:JOS590656 JYO589989:JYO590656 KIK589989:KIK590656 KSG589989:KSG590656 LCC589989:LCC590656 LLY589989:LLY590656 LVU589989:LVU590656 MFQ589989:MFQ590656 MPM589989:MPM590656 MZI589989:MZI590656 NJE589989:NJE590656 NTA589989:NTA590656 OCW589989:OCW590656 OMS589989:OMS590656 OWO589989:OWO590656 PGK589989:PGK590656 PQG589989:PQG590656 QAC589989:QAC590656 QJY589989:QJY590656 QTU589989:QTU590656 RDQ589989:RDQ590656 RNM589989:RNM590656 RXI589989:RXI590656 SHE589989:SHE590656 SRA589989:SRA590656 TAW589989:TAW590656 TKS589989:TKS590656 TUO589989:TUO590656 UEK589989:UEK590656 UOG589989:UOG590656 UYC589989:UYC590656 VHY589989:VHY590656 VRU589989:VRU590656 WBQ589989:WBQ590656 WLM589989:WLM590656 WVI589989:WVI590656 A655525:A656192 IW655525:IW656192 SS655525:SS656192 ACO655525:ACO656192 AMK655525:AMK656192 AWG655525:AWG656192 BGC655525:BGC656192 BPY655525:BPY656192 BZU655525:BZU656192 CJQ655525:CJQ656192 CTM655525:CTM656192 DDI655525:DDI656192 DNE655525:DNE656192 DXA655525:DXA656192 EGW655525:EGW656192 EQS655525:EQS656192 FAO655525:FAO656192 FKK655525:FKK656192 FUG655525:FUG656192 GEC655525:GEC656192 GNY655525:GNY656192 GXU655525:GXU656192 HHQ655525:HHQ656192 HRM655525:HRM656192 IBI655525:IBI656192 ILE655525:ILE656192 IVA655525:IVA656192 JEW655525:JEW656192 JOS655525:JOS656192 JYO655525:JYO656192 KIK655525:KIK656192 KSG655525:KSG656192 LCC655525:LCC656192 LLY655525:LLY656192 LVU655525:LVU656192 MFQ655525:MFQ656192 MPM655525:MPM656192 MZI655525:MZI656192 NJE655525:NJE656192 NTA655525:NTA656192 OCW655525:OCW656192 OMS655525:OMS656192 OWO655525:OWO656192 PGK655525:PGK656192 PQG655525:PQG656192 QAC655525:QAC656192 QJY655525:QJY656192 QTU655525:QTU656192 RDQ655525:RDQ656192 RNM655525:RNM656192 RXI655525:RXI656192 SHE655525:SHE656192 SRA655525:SRA656192 TAW655525:TAW656192 TKS655525:TKS656192 TUO655525:TUO656192 UEK655525:UEK656192 UOG655525:UOG656192 UYC655525:UYC656192 VHY655525:VHY656192 VRU655525:VRU656192 WBQ655525:WBQ656192 WLM655525:WLM656192 WVI655525:WVI656192 A721061:A721728 IW721061:IW721728 SS721061:SS721728 ACO721061:ACO721728 AMK721061:AMK721728 AWG721061:AWG721728 BGC721061:BGC721728 BPY721061:BPY721728 BZU721061:BZU721728 CJQ721061:CJQ721728 CTM721061:CTM721728 DDI721061:DDI721728 DNE721061:DNE721728 DXA721061:DXA721728 EGW721061:EGW721728 EQS721061:EQS721728 FAO721061:FAO721728 FKK721061:FKK721728 FUG721061:FUG721728 GEC721061:GEC721728 GNY721061:GNY721728 GXU721061:GXU721728 HHQ721061:HHQ721728 HRM721061:HRM721728 IBI721061:IBI721728 ILE721061:ILE721728 IVA721061:IVA721728 JEW721061:JEW721728 JOS721061:JOS721728 JYO721061:JYO721728 KIK721061:KIK721728 KSG721061:KSG721728 LCC721061:LCC721728 LLY721061:LLY721728 LVU721061:LVU721728 MFQ721061:MFQ721728 MPM721061:MPM721728 MZI721061:MZI721728 NJE721061:NJE721728 NTA721061:NTA721728 OCW721061:OCW721728 OMS721061:OMS721728 OWO721061:OWO721728 PGK721061:PGK721728 PQG721061:PQG721728 QAC721061:QAC721728 QJY721061:QJY721728 QTU721061:QTU721728 RDQ721061:RDQ721728 RNM721061:RNM721728 RXI721061:RXI721728 SHE721061:SHE721728 SRA721061:SRA721728 TAW721061:TAW721728 TKS721061:TKS721728 TUO721061:TUO721728 UEK721061:UEK721728 UOG721061:UOG721728 UYC721061:UYC721728 VHY721061:VHY721728 VRU721061:VRU721728 WBQ721061:WBQ721728 WLM721061:WLM721728 WVI721061:WVI721728 A786597:A787264 IW786597:IW787264 SS786597:SS787264 ACO786597:ACO787264 AMK786597:AMK787264 AWG786597:AWG787264 BGC786597:BGC787264 BPY786597:BPY787264 BZU786597:BZU787264 CJQ786597:CJQ787264 CTM786597:CTM787264 DDI786597:DDI787264 DNE786597:DNE787264 DXA786597:DXA787264 EGW786597:EGW787264 EQS786597:EQS787264 FAO786597:FAO787264 FKK786597:FKK787264 FUG786597:FUG787264 GEC786597:GEC787264 GNY786597:GNY787264 GXU786597:GXU787264 HHQ786597:HHQ787264 HRM786597:HRM787264 IBI786597:IBI787264 ILE786597:ILE787264 IVA786597:IVA787264 JEW786597:JEW787264 JOS786597:JOS787264 JYO786597:JYO787264 KIK786597:KIK787264 KSG786597:KSG787264 LCC786597:LCC787264 LLY786597:LLY787264 LVU786597:LVU787264 MFQ786597:MFQ787264 MPM786597:MPM787264 MZI786597:MZI787264 NJE786597:NJE787264 NTA786597:NTA787264 OCW786597:OCW787264 OMS786597:OMS787264 OWO786597:OWO787264 PGK786597:PGK787264 PQG786597:PQG787264 QAC786597:QAC787264 QJY786597:QJY787264 QTU786597:QTU787264 RDQ786597:RDQ787264 RNM786597:RNM787264 RXI786597:RXI787264 SHE786597:SHE787264 SRA786597:SRA787264 TAW786597:TAW787264 TKS786597:TKS787264 TUO786597:TUO787264 UEK786597:UEK787264 UOG786597:UOG787264 UYC786597:UYC787264 VHY786597:VHY787264 VRU786597:VRU787264 WBQ786597:WBQ787264 WLM786597:WLM787264 WVI786597:WVI787264 A852133:A852800 IW852133:IW852800 SS852133:SS852800 ACO852133:ACO852800 AMK852133:AMK852800 AWG852133:AWG852800 BGC852133:BGC852800 BPY852133:BPY852800 BZU852133:BZU852800 CJQ852133:CJQ852800 CTM852133:CTM852800 DDI852133:DDI852800 DNE852133:DNE852800 DXA852133:DXA852800 EGW852133:EGW852800 EQS852133:EQS852800 FAO852133:FAO852800 FKK852133:FKK852800 FUG852133:FUG852800 GEC852133:GEC852800 GNY852133:GNY852800 GXU852133:GXU852800 HHQ852133:HHQ852800 HRM852133:HRM852800 IBI852133:IBI852800 ILE852133:ILE852800 IVA852133:IVA852800 JEW852133:JEW852800 JOS852133:JOS852800 JYO852133:JYO852800 KIK852133:KIK852800 KSG852133:KSG852800 LCC852133:LCC852800 LLY852133:LLY852800 LVU852133:LVU852800 MFQ852133:MFQ852800 MPM852133:MPM852800 MZI852133:MZI852800 NJE852133:NJE852800 NTA852133:NTA852800 OCW852133:OCW852800 OMS852133:OMS852800 OWO852133:OWO852800 PGK852133:PGK852800 PQG852133:PQG852800 QAC852133:QAC852800 QJY852133:QJY852800 QTU852133:QTU852800 RDQ852133:RDQ852800 RNM852133:RNM852800 RXI852133:RXI852800 SHE852133:SHE852800 SRA852133:SRA852800 TAW852133:TAW852800 TKS852133:TKS852800 TUO852133:TUO852800 UEK852133:UEK852800 UOG852133:UOG852800 UYC852133:UYC852800 VHY852133:VHY852800 VRU852133:VRU852800 WBQ852133:WBQ852800 WLM852133:WLM852800 WVI852133:WVI852800 A917669:A918336 IW917669:IW918336 SS917669:SS918336 ACO917669:ACO918336 AMK917669:AMK918336 AWG917669:AWG918336 BGC917669:BGC918336 BPY917669:BPY918336 BZU917669:BZU918336 CJQ917669:CJQ918336 CTM917669:CTM918336 DDI917669:DDI918336 DNE917669:DNE918336 DXA917669:DXA918336 EGW917669:EGW918336 EQS917669:EQS918336 FAO917669:FAO918336 FKK917669:FKK918336 FUG917669:FUG918336 GEC917669:GEC918336 GNY917669:GNY918336 GXU917669:GXU918336 HHQ917669:HHQ918336 HRM917669:HRM918336 IBI917669:IBI918336 ILE917669:ILE918336 IVA917669:IVA918336 JEW917669:JEW918336 JOS917669:JOS918336 JYO917669:JYO918336 KIK917669:KIK918336 KSG917669:KSG918336 LCC917669:LCC918336 LLY917669:LLY918336 LVU917669:LVU918336 MFQ917669:MFQ918336 MPM917669:MPM918336 MZI917669:MZI918336 NJE917669:NJE918336 NTA917669:NTA918336 OCW917669:OCW918336 OMS917669:OMS918336 OWO917669:OWO918336 PGK917669:PGK918336 PQG917669:PQG918336 QAC917669:QAC918336 QJY917669:QJY918336 QTU917669:QTU918336 RDQ917669:RDQ918336 RNM917669:RNM918336 RXI917669:RXI918336 SHE917669:SHE918336 SRA917669:SRA918336 TAW917669:TAW918336 TKS917669:TKS918336 TUO917669:TUO918336 UEK917669:UEK918336 UOG917669:UOG918336 UYC917669:UYC918336 VHY917669:VHY918336 VRU917669:VRU918336 WBQ917669:WBQ918336 WLM917669:WLM918336 WVI917669:WVI918336 A983205:A983872 IW983205:IW983872 SS983205:SS983872 ACO983205:ACO983872 AMK983205:AMK983872 AWG983205:AWG983872 BGC983205:BGC983872 BPY983205:BPY983872 BZU983205:BZU983872 CJQ983205:CJQ983872 CTM983205:CTM983872 DDI983205:DDI983872 DNE983205:DNE983872 DXA983205:DXA983872 EGW983205:EGW983872 EQS983205:EQS983872 FAO983205:FAO983872 FKK983205:FKK983872 FUG983205:FUG983872 GEC983205:GEC983872 GNY983205:GNY983872 GXU983205:GXU983872 HHQ983205:HHQ983872 HRM983205:HRM983872 IBI983205:IBI983872 ILE983205:ILE983872 IVA983205:IVA983872 JEW983205:JEW983872 JOS983205:JOS983872 JYO983205:JYO983872 KIK983205:KIK983872 KSG983205:KSG983872 LCC983205:LCC983872 LLY983205:LLY983872 LVU983205:LVU983872 MFQ983205:MFQ983872 MPM983205:MPM983872 MZI983205:MZI983872 NJE983205:NJE983872 NTA983205:NTA983872 OCW983205:OCW983872 OMS983205:OMS983872 OWO983205:OWO983872 PGK983205:PGK983872 PQG983205:PQG983872 QAC983205:QAC983872 QJY983205:QJY983872 QTU983205:QTU983872 RDQ983205:RDQ983872 RNM983205:RNM983872 RXI983205:RXI983872 SHE983205:SHE983872 SRA983205:SRA983872 TAW983205:TAW983872 TKS983205:TKS983872 TUO983205:TUO983872 UEK983205:UEK983872 UOG983205:UOG983872 UYC983205:UYC983872 VHY983205:VHY983872 VRU983205:VRU983872 WBQ983205:WBQ983872 WLM983205:WLM983872 WVI983205:WVI983872 A834:A857 IW834:IW857 SS834:SS857 ACO834:ACO857 AMK834:AMK857 AWG834:AWG857 BGC834:BGC857 BPY834:BPY857 BZU834:BZU857 CJQ834:CJQ857 CTM834:CTM857 DDI834:DDI857 DNE834:DNE857 DXA834:DXA857 EGW834:EGW857 EQS834:EQS857 FAO834:FAO857 FKK834:FKK857 FUG834:FUG857 GEC834:GEC857 GNY834:GNY857 GXU834:GXU857 HHQ834:HHQ857 HRM834:HRM857 IBI834:IBI857 ILE834:ILE857 IVA834:IVA857 JEW834:JEW857 JOS834:JOS857 JYO834:JYO857 KIK834:KIK857 KSG834:KSG857 LCC834:LCC857 LLY834:LLY857 LVU834:LVU857 MFQ834:MFQ857 MPM834:MPM857 MZI834:MZI857 NJE834:NJE857 NTA834:NTA857 OCW834:OCW857 OMS834:OMS857 OWO834:OWO857 PGK834:PGK857 PQG834:PQG857 QAC834:QAC857 QJY834:QJY857 QTU834:QTU857 RDQ834:RDQ857 RNM834:RNM857 RXI834:RXI857 SHE834:SHE857 SRA834:SRA857 TAW834:TAW857 TKS834:TKS857 TUO834:TUO857 UEK834:UEK857 UOG834:UOG857 UYC834:UYC857 VHY834:VHY857 VRU834:VRU857 WBQ834:WBQ857 WLM834:WLM857 WVI834:WVI857 A66370:A66393 IW66370:IW66393 SS66370:SS66393 ACO66370:ACO66393 AMK66370:AMK66393 AWG66370:AWG66393 BGC66370:BGC66393 BPY66370:BPY66393 BZU66370:BZU66393 CJQ66370:CJQ66393 CTM66370:CTM66393 DDI66370:DDI66393 DNE66370:DNE66393 DXA66370:DXA66393 EGW66370:EGW66393 EQS66370:EQS66393 FAO66370:FAO66393 FKK66370:FKK66393 FUG66370:FUG66393 GEC66370:GEC66393 GNY66370:GNY66393 GXU66370:GXU66393 HHQ66370:HHQ66393 HRM66370:HRM66393 IBI66370:IBI66393 ILE66370:ILE66393 IVA66370:IVA66393 JEW66370:JEW66393 JOS66370:JOS66393 JYO66370:JYO66393 KIK66370:KIK66393 KSG66370:KSG66393 LCC66370:LCC66393 LLY66370:LLY66393 LVU66370:LVU66393 MFQ66370:MFQ66393 MPM66370:MPM66393 MZI66370:MZI66393 NJE66370:NJE66393 NTA66370:NTA66393 OCW66370:OCW66393 OMS66370:OMS66393 OWO66370:OWO66393 PGK66370:PGK66393 PQG66370:PQG66393 QAC66370:QAC66393 QJY66370:QJY66393 QTU66370:QTU66393 RDQ66370:RDQ66393 RNM66370:RNM66393 RXI66370:RXI66393 SHE66370:SHE66393 SRA66370:SRA66393 TAW66370:TAW66393 TKS66370:TKS66393 TUO66370:TUO66393 UEK66370:UEK66393 UOG66370:UOG66393 UYC66370:UYC66393 VHY66370:VHY66393 VRU66370:VRU66393 WBQ66370:WBQ66393 WLM66370:WLM66393 WVI66370:WVI66393 A131906:A131929 IW131906:IW131929 SS131906:SS131929 ACO131906:ACO131929 AMK131906:AMK131929 AWG131906:AWG131929 BGC131906:BGC131929 BPY131906:BPY131929 BZU131906:BZU131929 CJQ131906:CJQ131929 CTM131906:CTM131929 DDI131906:DDI131929 DNE131906:DNE131929 DXA131906:DXA131929 EGW131906:EGW131929 EQS131906:EQS131929 FAO131906:FAO131929 FKK131906:FKK131929 FUG131906:FUG131929 GEC131906:GEC131929 GNY131906:GNY131929 GXU131906:GXU131929 HHQ131906:HHQ131929 HRM131906:HRM131929 IBI131906:IBI131929 ILE131906:ILE131929 IVA131906:IVA131929 JEW131906:JEW131929 JOS131906:JOS131929 JYO131906:JYO131929 KIK131906:KIK131929 KSG131906:KSG131929 LCC131906:LCC131929 LLY131906:LLY131929 LVU131906:LVU131929 MFQ131906:MFQ131929 MPM131906:MPM131929 MZI131906:MZI131929 NJE131906:NJE131929 NTA131906:NTA131929 OCW131906:OCW131929 OMS131906:OMS131929 OWO131906:OWO131929 PGK131906:PGK131929 PQG131906:PQG131929 QAC131906:QAC131929 QJY131906:QJY131929 QTU131906:QTU131929 RDQ131906:RDQ131929 RNM131906:RNM131929 RXI131906:RXI131929 SHE131906:SHE131929 SRA131906:SRA131929 TAW131906:TAW131929 TKS131906:TKS131929 TUO131906:TUO131929 UEK131906:UEK131929 UOG131906:UOG131929 UYC131906:UYC131929 VHY131906:VHY131929 VRU131906:VRU131929 WBQ131906:WBQ131929 WLM131906:WLM131929 WVI131906:WVI131929 A197442:A197465 IW197442:IW197465 SS197442:SS197465 ACO197442:ACO197465 AMK197442:AMK197465 AWG197442:AWG197465 BGC197442:BGC197465 BPY197442:BPY197465 BZU197442:BZU197465 CJQ197442:CJQ197465 CTM197442:CTM197465 DDI197442:DDI197465 DNE197442:DNE197465 DXA197442:DXA197465 EGW197442:EGW197465 EQS197442:EQS197465 FAO197442:FAO197465 FKK197442:FKK197465 FUG197442:FUG197465 GEC197442:GEC197465 GNY197442:GNY197465 GXU197442:GXU197465 HHQ197442:HHQ197465 HRM197442:HRM197465 IBI197442:IBI197465 ILE197442:ILE197465 IVA197442:IVA197465 JEW197442:JEW197465 JOS197442:JOS197465 JYO197442:JYO197465 KIK197442:KIK197465 KSG197442:KSG197465 LCC197442:LCC197465 LLY197442:LLY197465 LVU197442:LVU197465 MFQ197442:MFQ197465 MPM197442:MPM197465 MZI197442:MZI197465 NJE197442:NJE197465 NTA197442:NTA197465 OCW197442:OCW197465 OMS197442:OMS197465 OWO197442:OWO197465 PGK197442:PGK197465 PQG197442:PQG197465 QAC197442:QAC197465 QJY197442:QJY197465 QTU197442:QTU197465 RDQ197442:RDQ197465 RNM197442:RNM197465 RXI197442:RXI197465 SHE197442:SHE197465 SRA197442:SRA197465 TAW197442:TAW197465 TKS197442:TKS197465 TUO197442:TUO197465 UEK197442:UEK197465 UOG197442:UOG197465 UYC197442:UYC197465 VHY197442:VHY197465 VRU197442:VRU197465 WBQ197442:WBQ197465 WLM197442:WLM197465 WVI197442:WVI197465 A262978:A263001 IW262978:IW263001 SS262978:SS263001 ACO262978:ACO263001 AMK262978:AMK263001 AWG262978:AWG263001 BGC262978:BGC263001 BPY262978:BPY263001 BZU262978:BZU263001 CJQ262978:CJQ263001 CTM262978:CTM263001 DDI262978:DDI263001 DNE262978:DNE263001 DXA262978:DXA263001 EGW262978:EGW263001 EQS262978:EQS263001 FAO262978:FAO263001 FKK262978:FKK263001 FUG262978:FUG263001 GEC262978:GEC263001 GNY262978:GNY263001 GXU262978:GXU263001 HHQ262978:HHQ263001 HRM262978:HRM263001 IBI262978:IBI263001 ILE262978:ILE263001 IVA262978:IVA263001 JEW262978:JEW263001 JOS262978:JOS263001 JYO262978:JYO263001 KIK262978:KIK263001 KSG262978:KSG263001 LCC262978:LCC263001 LLY262978:LLY263001 LVU262978:LVU263001 MFQ262978:MFQ263001 MPM262978:MPM263001 MZI262978:MZI263001 NJE262978:NJE263001 NTA262978:NTA263001 OCW262978:OCW263001 OMS262978:OMS263001 OWO262978:OWO263001 PGK262978:PGK263001 PQG262978:PQG263001 QAC262978:QAC263001 QJY262978:QJY263001 QTU262978:QTU263001 RDQ262978:RDQ263001 RNM262978:RNM263001 RXI262978:RXI263001 SHE262978:SHE263001 SRA262978:SRA263001 TAW262978:TAW263001 TKS262978:TKS263001 TUO262978:TUO263001 UEK262978:UEK263001 UOG262978:UOG263001 UYC262978:UYC263001 VHY262978:VHY263001 VRU262978:VRU263001 WBQ262978:WBQ263001 WLM262978:WLM263001 WVI262978:WVI263001 A328514:A328537 IW328514:IW328537 SS328514:SS328537 ACO328514:ACO328537 AMK328514:AMK328537 AWG328514:AWG328537 BGC328514:BGC328537 BPY328514:BPY328537 BZU328514:BZU328537 CJQ328514:CJQ328537 CTM328514:CTM328537 DDI328514:DDI328537 DNE328514:DNE328537 DXA328514:DXA328537 EGW328514:EGW328537 EQS328514:EQS328537 FAO328514:FAO328537 FKK328514:FKK328537 FUG328514:FUG328537 GEC328514:GEC328537 GNY328514:GNY328537 GXU328514:GXU328537 HHQ328514:HHQ328537 HRM328514:HRM328537 IBI328514:IBI328537 ILE328514:ILE328537 IVA328514:IVA328537 JEW328514:JEW328537 JOS328514:JOS328537 JYO328514:JYO328537 KIK328514:KIK328537 KSG328514:KSG328537 LCC328514:LCC328537 LLY328514:LLY328537 LVU328514:LVU328537 MFQ328514:MFQ328537 MPM328514:MPM328537 MZI328514:MZI328537 NJE328514:NJE328537 NTA328514:NTA328537 OCW328514:OCW328537 OMS328514:OMS328537 OWO328514:OWO328537 PGK328514:PGK328537 PQG328514:PQG328537 QAC328514:QAC328537 QJY328514:QJY328537 QTU328514:QTU328537 RDQ328514:RDQ328537 RNM328514:RNM328537 RXI328514:RXI328537 SHE328514:SHE328537 SRA328514:SRA328537 TAW328514:TAW328537 TKS328514:TKS328537 TUO328514:TUO328537 UEK328514:UEK328537 UOG328514:UOG328537 UYC328514:UYC328537 VHY328514:VHY328537 VRU328514:VRU328537 WBQ328514:WBQ328537 WLM328514:WLM328537 WVI328514:WVI328537 A394050:A394073 IW394050:IW394073 SS394050:SS394073 ACO394050:ACO394073 AMK394050:AMK394073 AWG394050:AWG394073 BGC394050:BGC394073 BPY394050:BPY394073 BZU394050:BZU394073 CJQ394050:CJQ394073 CTM394050:CTM394073 DDI394050:DDI394073 DNE394050:DNE394073 DXA394050:DXA394073 EGW394050:EGW394073 EQS394050:EQS394073 FAO394050:FAO394073 FKK394050:FKK394073 FUG394050:FUG394073 GEC394050:GEC394073 GNY394050:GNY394073 GXU394050:GXU394073 HHQ394050:HHQ394073 HRM394050:HRM394073 IBI394050:IBI394073 ILE394050:ILE394073 IVA394050:IVA394073 JEW394050:JEW394073 JOS394050:JOS394073 JYO394050:JYO394073 KIK394050:KIK394073 KSG394050:KSG394073 LCC394050:LCC394073 LLY394050:LLY394073 LVU394050:LVU394073 MFQ394050:MFQ394073 MPM394050:MPM394073 MZI394050:MZI394073 NJE394050:NJE394073 NTA394050:NTA394073 OCW394050:OCW394073 OMS394050:OMS394073 OWO394050:OWO394073 PGK394050:PGK394073 PQG394050:PQG394073 QAC394050:QAC394073 QJY394050:QJY394073 QTU394050:QTU394073 RDQ394050:RDQ394073 RNM394050:RNM394073 RXI394050:RXI394073 SHE394050:SHE394073 SRA394050:SRA394073 TAW394050:TAW394073 TKS394050:TKS394073 TUO394050:TUO394073 UEK394050:UEK394073 UOG394050:UOG394073 UYC394050:UYC394073 VHY394050:VHY394073 VRU394050:VRU394073 WBQ394050:WBQ394073 WLM394050:WLM394073 WVI394050:WVI394073 A459586:A459609 IW459586:IW459609 SS459586:SS459609 ACO459586:ACO459609 AMK459586:AMK459609 AWG459586:AWG459609 BGC459586:BGC459609 BPY459586:BPY459609 BZU459586:BZU459609 CJQ459586:CJQ459609 CTM459586:CTM459609 DDI459586:DDI459609 DNE459586:DNE459609 DXA459586:DXA459609 EGW459586:EGW459609 EQS459586:EQS459609 FAO459586:FAO459609 FKK459586:FKK459609 FUG459586:FUG459609 GEC459586:GEC459609 GNY459586:GNY459609 GXU459586:GXU459609 HHQ459586:HHQ459609 HRM459586:HRM459609 IBI459586:IBI459609 ILE459586:ILE459609 IVA459586:IVA459609 JEW459586:JEW459609 JOS459586:JOS459609 JYO459586:JYO459609 KIK459586:KIK459609 KSG459586:KSG459609 LCC459586:LCC459609 LLY459586:LLY459609 LVU459586:LVU459609 MFQ459586:MFQ459609 MPM459586:MPM459609 MZI459586:MZI459609 NJE459586:NJE459609 NTA459586:NTA459609 OCW459586:OCW459609 OMS459586:OMS459609 OWO459586:OWO459609 PGK459586:PGK459609 PQG459586:PQG459609 QAC459586:QAC459609 QJY459586:QJY459609 QTU459586:QTU459609 RDQ459586:RDQ459609 RNM459586:RNM459609 RXI459586:RXI459609 SHE459586:SHE459609 SRA459586:SRA459609 TAW459586:TAW459609 TKS459586:TKS459609 TUO459586:TUO459609 UEK459586:UEK459609 UOG459586:UOG459609 UYC459586:UYC459609 VHY459586:VHY459609 VRU459586:VRU459609 WBQ459586:WBQ459609 WLM459586:WLM459609 WVI459586:WVI459609 A525122:A525145 IW525122:IW525145 SS525122:SS525145 ACO525122:ACO525145 AMK525122:AMK525145 AWG525122:AWG525145 BGC525122:BGC525145 BPY525122:BPY525145 BZU525122:BZU525145 CJQ525122:CJQ525145 CTM525122:CTM525145 DDI525122:DDI525145 DNE525122:DNE525145 DXA525122:DXA525145 EGW525122:EGW525145 EQS525122:EQS525145 FAO525122:FAO525145 FKK525122:FKK525145 FUG525122:FUG525145 GEC525122:GEC525145 GNY525122:GNY525145 GXU525122:GXU525145 HHQ525122:HHQ525145 HRM525122:HRM525145 IBI525122:IBI525145 ILE525122:ILE525145 IVA525122:IVA525145 JEW525122:JEW525145 JOS525122:JOS525145 JYO525122:JYO525145 KIK525122:KIK525145 KSG525122:KSG525145 LCC525122:LCC525145 LLY525122:LLY525145 LVU525122:LVU525145 MFQ525122:MFQ525145 MPM525122:MPM525145 MZI525122:MZI525145 NJE525122:NJE525145 NTA525122:NTA525145 OCW525122:OCW525145 OMS525122:OMS525145 OWO525122:OWO525145 PGK525122:PGK525145 PQG525122:PQG525145 QAC525122:QAC525145 QJY525122:QJY525145 QTU525122:QTU525145 RDQ525122:RDQ525145 RNM525122:RNM525145 RXI525122:RXI525145 SHE525122:SHE525145 SRA525122:SRA525145 TAW525122:TAW525145 TKS525122:TKS525145 TUO525122:TUO525145 UEK525122:UEK525145 UOG525122:UOG525145 UYC525122:UYC525145 VHY525122:VHY525145 VRU525122:VRU525145 WBQ525122:WBQ525145 WLM525122:WLM525145 WVI525122:WVI525145 A590658:A590681 IW590658:IW590681 SS590658:SS590681 ACO590658:ACO590681 AMK590658:AMK590681 AWG590658:AWG590681 BGC590658:BGC590681 BPY590658:BPY590681 BZU590658:BZU590681 CJQ590658:CJQ590681 CTM590658:CTM590681 DDI590658:DDI590681 DNE590658:DNE590681 DXA590658:DXA590681 EGW590658:EGW590681 EQS590658:EQS590681 FAO590658:FAO590681 FKK590658:FKK590681 FUG590658:FUG590681 GEC590658:GEC590681 GNY590658:GNY590681 GXU590658:GXU590681 HHQ590658:HHQ590681 HRM590658:HRM590681 IBI590658:IBI590681 ILE590658:ILE590681 IVA590658:IVA590681 JEW590658:JEW590681 JOS590658:JOS590681 JYO590658:JYO590681 KIK590658:KIK590681 KSG590658:KSG590681 LCC590658:LCC590681 LLY590658:LLY590681 LVU590658:LVU590681 MFQ590658:MFQ590681 MPM590658:MPM590681 MZI590658:MZI590681 NJE590658:NJE590681 NTA590658:NTA590681 OCW590658:OCW590681 OMS590658:OMS590681 OWO590658:OWO590681 PGK590658:PGK590681 PQG590658:PQG590681 QAC590658:QAC590681 QJY590658:QJY590681 QTU590658:QTU590681 RDQ590658:RDQ590681 RNM590658:RNM590681 RXI590658:RXI590681 SHE590658:SHE590681 SRA590658:SRA590681 TAW590658:TAW590681 TKS590658:TKS590681 TUO590658:TUO590681 UEK590658:UEK590681 UOG590658:UOG590681 UYC590658:UYC590681 VHY590658:VHY590681 VRU590658:VRU590681 WBQ590658:WBQ590681 WLM590658:WLM590681 WVI590658:WVI590681 A656194:A656217 IW656194:IW656217 SS656194:SS656217 ACO656194:ACO656217 AMK656194:AMK656217 AWG656194:AWG656217 BGC656194:BGC656217 BPY656194:BPY656217 BZU656194:BZU656217 CJQ656194:CJQ656217 CTM656194:CTM656217 DDI656194:DDI656217 DNE656194:DNE656217 DXA656194:DXA656217 EGW656194:EGW656217 EQS656194:EQS656217 FAO656194:FAO656217 FKK656194:FKK656217 FUG656194:FUG656217 GEC656194:GEC656217 GNY656194:GNY656217 GXU656194:GXU656217 HHQ656194:HHQ656217 HRM656194:HRM656217 IBI656194:IBI656217 ILE656194:ILE656217 IVA656194:IVA656217 JEW656194:JEW656217 JOS656194:JOS656217 JYO656194:JYO656217 KIK656194:KIK656217 KSG656194:KSG656217 LCC656194:LCC656217 LLY656194:LLY656217 LVU656194:LVU656217 MFQ656194:MFQ656217 MPM656194:MPM656217 MZI656194:MZI656217 NJE656194:NJE656217 NTA656194:NTA656217 OCW656194:OCW656217 OMS656194:OMS656217 OWO656194:OWO656217 PGK656194:PGK656217 PQG656194:PQG656217 QAC656194:QAC656217 QJY656194:QJY656217 QTU656194:QTU656217 RDQ656194:RDQ656217 RNM656194:RNM656217 RXI656194:RXI656217 SHE656194:SHE656217 SRA656194:SRA656217 TAW656194:TAW656217 TKS656194:TKS656217 TUO656194:TUO656217 UEK656194:UEK656217 UOG656194:UOG656217 UYC656194:UYC656217 VHY656194:VHY656217 VRU656194:VRU656217 WBQ656194:WBQ656217 WLM656194:WLM656217 WVI656194:WVI656217 A721730:A721753 IW721730:IW721753 SS721730:SS721753 ACO721730:ACO721753 AMK721730:AMK721753 AWG721730:AWG721753 BGC721730:BGC721753 BPY721730:BPY721753 BZU721730:BZU721753 CJQ721730:CJQ721753 CTM721730:CTM721753 DDI721730:DDI721753 DNE721730:DNE721753 DXA721730:DXA721753 EGW721730:EGW721753 EQS721730:EQS721753 FAO721730:FAO721753 FKK721730:FKK721753 FUG721730:FUG721753 GEC721730:GEC721753 GNY721730:GNY721753 GXU721730:GXU721753 HHQ721730:HHQ721753 HRM721730:HRM721753 IBI721730:IBI721753 ILE721730:ILE721753 IVA721730:IVA721753 JEW721730:JEW721753 JOS721730:JOS721753 JYO721730:JYO721753 KIK721730:KIK721753 KSG721730:KSG721753 LCC721730:LCC721753 LLY721730:LLY721753 LVU721730:LVU721753 MFQ721730:MFQ721753 MPM721730:MPM721753 MZI721730:MZI721753 NJE721730:NJE721753 NTA721730:NTA721753 OCW721730:OCW721753 OMS721730:OMS721753 OWO721730:OWO721753 PGK721730:PGK721753 PQG721730:PQG721753 QAC721730:QAC721753 QJY721730:QJY721753 QTU721730:QTU721753 RDQ721730:RDQ721753 RNM721730:RNM721753 RXI721730:RXI721753 SHE721730:SHE721753 SRA721730:SRA721753 TAW721730:TAW721753 TKS721730:TKS721753 TUO721730:TUO721753 UEK721730:UEK721753 UOG721730:UOG721753 UYC721730:UYC721753 VHY721730:VHY721753 VRU721730:VRU721753 WBQ721730:WBQ721753 WLM721730:WLM721753 WVI721730:WVI721753 A787266:A787289 IW787266:IW787289 SS787266:SS787289 ACO787266:ACO787289 AMK787266:AMK787289 AWG787266:AWG787289 BGC787266:BGC787289 BPY787266:BPY787289 BZU787266:BZU787289 CJQ787266:CJQ787289 CTM787266:CTM787289 DDI787266:DDI787289 DNE787266:DNE787289 DXA787266:DXA787289 EGW787266:EGW787289 EQS787266:EQS787289 FAO787266:FAO787289 FKK787266:FKK787289 FUG787266:FUG787289 GEC787266:GEC787289 GNY787266:GNY787289 GXU787266:GXU787289 HHQ787266:HHQ787289 HRM787266:HRM787289 IBI787266:IBI787289 ILE787266:ILE787289 IVA787266:IVA787289 JEW787266:JEW787289 JOS787266:JOS787289 JYO787266:JYO787289 KIK787266:KIK787289 KSG787266:KSG787289 LCC787266:LCC787289 LLY787266:LLY787289 LVU787266:LVU787289 MFQ787266:MFQ787289 MPM787266:MPM787289 MZI787266:MZI787289 NJE787266:NJE787289 NTA787266:NTA787289 OCW787266:OCW787289 OMS787266:OMS787289 OWO787266:OWO787289 PGK787266:PGK787289 PQG787266:PQG787289 QAC787266:QAC787289 QJY787266:QJY787289 QTU787266:QTU787289 RDQ787266:RDQ787289 RNM787266:RNM787289 RXI787266:RXI787289 SHE787266:SHE787289 SRA787266:SRA787289 TAW787266:TAW787289 TKS787266:TKS787289 TUO787266:TUO787289 UEK787266:UEK787289 UOG787266:UOG787289 UYC787266:UYC787289 VHY787266:VHY787289 VRU787266:VRU787289 WBQ787266:WBQ787289 WLM787266:WLM787289 WVI787266:WVI787289 A852802:A852825 IW852802:IW852825 SS852802:SS852825 ACO852802:ACO852825 AMK852802:AMK852825 AWG852802:AWG852825 BGC852802:BGC852825 BPY852802:BPY852825 BZU852802:BZU852825 CJQ852802:CJQ852825 CTM852802:CTM852825 DDI852802:DDI852825 DNE852802:DNE852825 DXA852802:DXA852825 EGW852802:EGW852825 EQS852802:EQS852825 FAO852802:FAO852825 FKK852802:FKK852825 FUG852802:FUG852825 GEC852802:GEC852825 GNY852802:GNY852825 GXU852802:GXU852825 HHQ852802:HHQ852825 HRM852802:HRM852825 IBI852802:IBI852825 ILE852802:ILE852825 IVA852802:IVA852825 JEW852802:JEW852825 JOS852802:JOS852825 JYO852802:JYO852825 KIK852802:KIK852825 KSG852802:KSG852825 LCC852802:LCC852825 LLY852802:LLY852825 LVU852802:LVU852825 MFQ852802:MFQ852825 MPM852802:MPM852825 MZI852802:MZI852825 NJE852802:NJE852825 NTA852802:NTA852825 OCW852802:OCW852825 OMS852802:OMS852825 OWO852802:OWO852825 PGK852802:PGK852825 PQG852802:PQG852825 QAC852802:QAC852825 QJY852802:QJY852825 QTU852802:QTU852825 RDQ852802:RDQ852825 RNM852802:RNM852825 RXI852802:RXI852825 SHE852802:SHE852825 SRA852802:SRA852825 TAW852802:TAW852825 TKS852802:TKS852825 TUO852802:TUO852825 UEK852802:UEK852825 UOG852802:UOG852825 UYC852802:UYC852825 VHY852802:VHY852825 VRU852802:VRU852825 WBQ852802:WBQ852825 WLM852802:WLM852825 WVI852802:WVI852825 A918338:A918361 IW918338:IW918361 SS918338:SS918361 ACO918338:ACO918361 AMK918338:AMK918361 AWG918338:AWG918361 BGC918338:BGC918361 BPY918338:BPY918361 BZU918338:BZU918361 CJQ918338:CJQ918361 CTM918338:CTM918361 DDI918338:DDI918361 DNE918338:DNE918361 DXA918338:DXA918361 EGW918338:EGW918361 EQS918338:EQS918361 FAO918338:FAO918361 FKK918338:FKK918361 FUG918338:FUG918361 GEC918338:GEC918361 GNY918338:GNY918361 GXU918338:GXU918361 HHQ918338:HHQ918361 HRM918338:HRM918361 IBI918338:IBI918361 ILE918338:ILE918361 IVA918338:IVA918361 JEW918338:JEW918361 JOS918338:JOS918361 JYO918338:JYO918361 KIK918338:KIK918361 KSG918338:KSG918361 LCC918338:LCC918361 LLY918338:LLY918361 LVU918338:LVU918361 MFQ918338:MFQ918361 MPM918338:MPM918361 MZI918338:MZI918361 NJE918338:NJE918361 NTA918338:NTA918361 OCW918338:OCW918361 OMS918338:OMS918361 OWO918338:OWO918361 PGK918338:PGK918361 PQG918338:PQG918361 QAC918338:QAC918361 QJY918338:QJY918361 QTU918338:QTU918361 RDQ918338:RDQ918361 RNM918338:RNM918361 RXI918338:RXI918361 SHE918338:SHE918361 SRA918338:SRA918361 TAW918338:TAW918361 TKS918338:TKS918361 TUO918338:TUO918361 UEK918338:UEK918361 UOG918338:UOG918361 UYC918338:UYC918361 VHY918338:VHY918361 VRU918338:VRU918361 WBQ918338:WBQ918361 WLM918338:WLM918361 WVI918338:WVI918361 A983874:A983897 IW983874:IW983897 SS983874:SS983897 ACO983874:ACO983897 AMK983874:AMK983897 AWG983874:AWG983897 BGC983874:BGC983897 BPY983874:BPY983897 BZU983874:BZU983897 CJQ983874:CJQ983897 CTM983874:CTM983897 DDI983874:DDI983897 DNE983874:DNE983897 DXA983874:DXA983897 EGW983874:EGW983897 EQS983874:EQS983897 FAO983874:FAO983897 FKK983874:FKK983897 FUG983874:FUG983897 GEC983874:GEC983897 GNY983874:GNY983897 GXU983874:GXU983897 HHQ983874:HHQ983897 HRM983874:HRM983897 IBI983874:IBI983897 ILE983874:ILE983897 IVA983874:IVA983897 JEW983874:JEW983897 JOS983874:JOS983897 JYO983874:JYO983897 KIK983874:KIK983897 KSG983874:KSG983897 LCC983874:LCC983897 LLY983874:LLY983897 LVU983874:LVU983897 MFQ983874:MFQ983897 MPM983874:MPM983897 MZI983874:MZI983897 NJE983874:NJE983897 NTA983874:NTA983897 OCW983874:OCW983897 OMS983874:OMS983897 OWO983874:OWO983897 PGK983874:PGK983897 PQG983874:PQG983897 QAC983874:QAC983897 QJY983874:QJY983897 QTU983874:QTU983897 RDQ983874:RDQ983897 RNM983874:RNM983897 RXI983874:RXI983897 SHE983874:SHE983897 SRA983874:SRA983897 TAW983874:TAW983897 TKS983874:TKS983897 TUO983874:TUO983897 UEK983874:UEK983897 UOG983874:UOG983897 UYC983874:UYC983897 VHY983874:VHY983897 VRU983874:VRU983897 WBQ983874:WBQ983897 WLM983874:WLM983897 WVI983874:WVI983897">
      <formula1>$F$858:$F$875</formula1>
    </dataValidation>
  </dataValidation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1"/>
  <sheetViews>
    <sheetView zoomScale="95" zoomScaleNormal="95" workbookViewId="0">
      <selection activeCell="A9" sqref="A9:C9"/>
    </sheetView>
  </sheetViews>
  <sheetFormatPr defaultRowHeight="12.75" x14ac:dyDescent="0.2"/>
  <cols>
    <col min="1" max="1" width="22" style="84" customWidth="1"/>
    <col min="2" max="2" width="68.28515625" style="84" customWidth="1"/>
    <col min="3" max="3" width="41.28515625" style="84" customWidth="1"/>
    <col min="4" max="16384" width="9.140625" style="84"/>
  </cols>
  <sheetData>
    <row r="1" spans="1:3" ht="30" customHeight="1" x14ac:dyDescent="0.2">
      <c r="A1" s="211" t="s">
        <v>0</v>
      </c>
      <c r="B1" s="211"/>
      <c r="C1" s="211"/>
    </row>
    <row r="2" spans="1:3" ht="30" customHeight="1" x14ac:dyDescent="0.2">
      <c r="A2" s="212" t="s">
        <v>3</v>
      </c>
      <c r="B2" s="212"/>
      <c r="C2" s="212"/>
    </row>
    <row r="3" spans="1:3" ht="30" customHeight="1" x14ac:dyDescent="0.2">
      <c r="A3" s="213" t="s">
        <v>663</v>
      </c>
      <c r="B3" s="213"/>
      <c r="C3" s="213"/>
    </row>
    <row r="4" spans="1:3" ht="51" customHeight="1" x14ac:dyDescent="0.2">
      <c r="A4" s="214" t="s">
        <v>1208</v>
      </c>
      <c r="B4" s="214"/>
      <c r="C4" s="214"/>
    </row>
    <row r="5" spans="1:3" ht="18.600000000000001" customHeight="1" x14ac:dyDescent="0.2">
      <c r="A5" s="215"/>
      <c r="B5" s="215"/>
      <c r="C5" s="215"/>
    </row>
    <row r="6" spans="1:3" ht="30" customHeight="1" x14ac:dyDescent="0.2">
      <c r="A6" s="90"/>
    </row>
    <row r="7" spans="1:3" ht="30" customHeight="1" x14ac:dyDescent="0.2">
      <c r="A7" s="90"/>
    </row>
    <row r="8" spans="1:3" ht="21" customHeight="1" x14ac:dyDescent="0.2">
      <c r="A8" s="208" t="s">
        <v>1207</v>
      </c>
      <c r="B8" s="208"/>
      <c r="C8" s="208"/>
    </row>
    <row r="9" spans="1:3" ht="15" customHeight="1" x14ac:dyDescent="0.2">
      <c r="A9" s="209" t="s">
        <v>1530</v>
      </c>
      <c r="B9" s="209"/>
      <c r="C9" s="209"/>
    </row>
    <row r="10" spans="1:3" ht="21.95" customHeight="1" x14ac:dyDescent="0.2">
      <c r="A10" s="210" t="s">
        <v>1206</v>
      </c>
      <c r="B10" s="210"/>
      <c r="C10" s="210"/>
    </row>
    <row r="11" spans="1:3" ht="21.95" customHeight="1" x14ac:dyDescent="0.2">
      <c r="A11" s="89" t="s">
        <v>659</v>
      </c>
      <c r="B11" s="88" t="s">
        <v>1205</v>
      </c>
      <c r="C11" s="88" t="s">
        <v>1204</v>
      </c>
    </row>
    <row r="12" spans="1:3" x14ac:dyDescent="0.2">
      <c r="A12" s="86" t="s">
        <v>515</v>
      </c>
      <c r="B12" s="86" t="s">
        <v>1203</v>
      </c>
      <c r="C12" s="85">
        <v>5500</v>
      </c>
    </row>
    <row r="13" spans="1:3" x14ac:dyDescent="0.2">
      <c r="A13" s="86" t="s">
        <v>515</v>
      </c>
      <c r="B13" s="86" t="s">
        <v>1202</v>
      </c>
      <c r="C13" s="85">
        <v>2000</v>
      </c>
    </row>
    <row r="14" spans="1:3" x14ac:dyDescent="0.2">
      <c r="A14" s="86" t="s">
        <v>515</v>
      </c>
      <c r="B14" s="86" t="s">
        <v>1201</v>
      </c>
      <c r="C14" s="85">
        <v>4000</v>
      </c>
    </row>
    <row r="15" spans="1:3" x14ac:dyDescent="0.2">
      <c r="A15" s="86" t="s">
        <v>515</v>
      </c>
      <c r="B15" s="86" t="s">
        <v>1200</v>
      </c>
      <c r="C15" s="85">
        <v>800</v>
      </c>
    </row>
    <row r="16" spans="1:3" x14ac:dyDescent="0.2">
      <c r="A16" s="86" t="s">
        <v>515</v>
      </c>
      <c r="B16" s="86" t="s">
        <v>1199</v>
      </c>
      <c r="C16" s="85">
        <v>4200</v>
      </c>
    </row>
    <row r="17" spans="1:3" x14ac:dyDescent="0.2">
      <c r="A17" s="86" t="s">
        <v>515</v>
      </c>
      <c r="B17" s="86" t="s">
        <v>1198</v>
      </c>
      <c r="C17" s="85">
        <v>5438</v>
      </c>
    </row>
    <row r="18" spans="1:3" x14ac:dyDescent="0.2">
      <c r="A18" s="86" t="s">
        <v>515</v>
      </c>
      <c r="B18" s="86" t="s">
        <v>1180</v>
      </c>
      <c r="C18" s="85">
        <v>15990.47</v>
      </c>
    </row>
    <row r="19" spans="1:3" x14ac:dyDescent="0.2">
      <c r="A19" s="86" t="s">
        <v>515</v>
      </c>
      <c r="B19" s="86" t="s">
        <v>1197</v>
      </c>
      <c r="C19" s="87">
        <v>19483.490000000002</v>
      </c>
    </row>
    <row r="20" spans="1:3" x14ac:dyDescent="0.2">
      <c r="A20" s="86" t="s">
        <v>515</v>
      </c>
      <c r="B20" s="86" t="s">
        <v>1196</v>
      </c>
      <c r="C20" s="87">
        <v>1551.78</v>
      </c>
    </row>
    <row r="21" spans="1:3" x14ac:dyDescent="0.2">
      <c r="A21" s="86" t="s">
        <v>515</v>
      </c>
      <c r="B21" s="86" t="s">
        <v>1195</v>
      </c>
      <c r="C21" s="85">
        <v>1380</v>
      </c>
    </row>
    <row r="22" spans="1:3" x14ac:dyDescent="0.2">
      <c r="A22" s="86" t="s">
        <v>515</v>
      </c>
      <c r="B22" s="86" t="s">
        <v>1194</v>
      </c>
      <c r="C22" s="85">
        <v>39598.03</v>
      </c>
    </row>
    <row r="23" spans="1:3" x14ac:dyDescent="0.2">
      <c r="A23" s="86" t="s">
        <v>515</v>
      </c>
      <c r="B23" s="86" t="s">
        <v>1193</v>
      </c>
      <c r="C23" s="86">
        <v>195.2</v>
      </c>
    </row>
    <row r="24" spans="1:3" x14ac:dyDescent="0.2">
      <c r="A24" s="86" t="s">
        <v>515</v>
      </c>
      <c r="B24" s="86" t="s">
        <v>1192</v>
      </c>
      <c r="C24" s="86">
        <v>147</v>
      </c>
    </row>
    <row r="25" spans="1:3" x14ac:dyDescent="0.2">
      <c r="A25" s="86" t="s">
        <v>515</v>
      </c>
      <c r="B25" s="86" t="s">
        <v>1191</v>
      </c>
      <c r="C25" s="86">
        <v>25.2</v>
      </c>
    </row>
    <row r="26" spans="1:3" x14ac:dyDescent="0.2">
      <c r="A26" s="86" t="s">
        <v>515</v>
      </c>
      <c r="B26" s="86" t="s">
        <v>1190</v>
      </c>
      <c r="C26" s="85">
        <v>89122.78</v>
      </c>
    </row>
    <row r="27" spans="1:3" x14ac:dyDescent="0.2">
      <c r="A27" s="86" t="s">
        <v>515</v>
      </c>
      <c r="B27" s="86" t="s">
        <v>1189</v>
      </c>
      <c r="C27" s="85">
        <v>19111.48</v>
      </c>
    </row>
    <row r="28" spans="1:3" x14ac:dyDescent="0.2">
      <c r="A28" s="86" t="s">
        <v>515</v>
      </c>
      <c r="B28" s="86" t="s">
        <v>1188</v>
      </c>
      <c r="C28" s="85">
        <v>39880.559999999998</v>
      </c>
    </row>
    <row r="29" spans="1:3" x14ac:dyDescent="0.2">
      <c r="A29" s="86" t="s">
        <v>515</v>
      </c>
      <c r="B29" s="86" t="s">
        <v>1187</v>
      </c>
      <c r="C29" s="86">
        <v>700</v>
      </c>
    </row>
    <row r="30" spans="1:3" x14ac:dyDescent="0.2">
      <c r="A30" s="86" t="s">
        <v>515</v>
      </c>
      <c r="B30" s="86" t="s">
        <v>1186</v>
      </c>
      <c r="C30" s="85">
        <v>6000</v>
      </c>
    </row>
    <row r="31" spans="1:3" x14ac:dyDescent="0.2">
      <c r="A31" s="86" t="s">
        <v>515</v>
      </c>
      <c r="B31" s="86" t="s">
        <v>1185</v>
      </c>
      <c r="C31" s="86">
        <v>99</v>
      </c>
    </row>
    <row r="32" spans="1:3" x14ac:dyDescent="0.2">
      <c r="A32" s="86" t="s">
        <v>515</v>
      </c>
      <c r="B32" s="86" t="s">
        <v>1184</v>
      </c>
      <c r="C32" s="86">
        <v>225.08</v>
      </c>
    </row>
    <row r="33" spans="1:3" x14ac:dyDescent="0.2">
      <c r="A33" s="86" t="s">
        <v>515</v>
      </c>
      <c r="B33" s="86" t="s">
        <v>1183</v>
      </c>
      <c r="C33" s="86">
        <v>232.04</v>
      </c>
    </row>
    <row r="34" spans="1:3" x14ac:dyDescent="0.2">
      <c r="A34" s="86" t="s">
        <v>515</v>
      </c>
      <c r="B34" s="86" t="s">
        <v>1182</v>
      </c>
      <c r="C34" s="86">
        <v>400</v>
      </c>
    </row>
    <row r="35" spans="1:3" x14ac:dyDescent="0.2">
      <c r="A35" s="86" t="s">
        <v>515</v>
      </c>
      <c r="B35" s="86" t="s">
        <v>1181</v>
      </c>
      <c r="C35" s="85">
        <v>1210</v>
      </c>
    </row>
    <row r="36" spans="1:3" x14ac:dyDescent="0.2">
      <c r="A36" s="86" t="s">
        <v>515</v>
      </c>
      <c r="B36" s="86" t="s">
        <v>1180</v>
      </c>
      <c r="C36" s="85">
        <v>14431.75</v>
      </c>
    </row>
    <row r="37" spans="1:3" x14ac:dyDescent="0.2">
      <c r="A37" s="86" t="s">
        <v>515</v>
      </c>
      <c r="B37" s="86" t="s">
        <v>1179</v>
      </c>
      <c r="C37" s="85">
        <v>3100</v>
      </c>
    </row>
    <row r="38" spans="1:3" x14ac:dyDescent="0.2">
      <c r="A38" s="86" t="s">
        <v>515</v>
      </c>
      <c r="B38" s="86" t="s">
        <v>1178</v>
      </c>
      <c r="C38" s="86">
        <v>98.36</v>
      </c>
    </row>
    <row r="39" spans="1:3" x14ac:dyDescent="0.2">
      <c r="A39" s="86" t="s">
        <v>515</v>
      </c>
      <c r="B39" s="86" t="s">
        <v>1177</v>
      </c>
      <c r="C39" s="86">
        <v>737.3</v>
      </c>
    </row>
    <row r="40" spans="1:3" x14ac:dyDescent="0.2">
      <c r="A40" s="86" t="s">
        <v>515</v>
      </c>
      <c r="B40" s="86" t="s">
        <v>1176</v>
      </c>
      <c r="C40" s="85">
        <v>4780</v>
      </c>
    </row>
    <row r="41" spans="1:3" x14ac:dyDescent="0.2">
      <c r="A41" s="86" t="s">
        <v>515</v>
      </c>
      <c r="B41" s="86" t="s">
        <v>1175</v>
      </c>
      <c r="C41" s="86">
        <v>108.15</v>
      </c>
    </row>
    <row r="42" spans="1:3" x14ac:dyDescent="0.2">
      <c r="A42" s="86" t="s">
        <v>515</v>
      </c>
      <c r="B42" s="86" t="s">
        <v>1174</v>
      </c>
      <c r="C42" s="86">
        <v>434.3</v>
      </c>
    </row>
    <row r="43" spans="1:3" x14ac:dyDescent="0.2">
      <c r="A43" s="86" t="s">
        <v>515</v>
      </c>
      <c r="B43" s="86" t="s">
        <v>1173</v>
      </c>
      <c r="C43" s="86">
        <v>85</v>
      </c>
    </row>
    <row r="44" spans="1:3" x14ac:dyDescent="0.2">
      <c r="A44" s="86" t="s">
        <v>515</v>
      </c>
      <c r="B44" s="86" t="s">
        <v>1129</v>
      </c>
      <c r="C44" s="85">
        <v>22282.560000000001</v>
      </c>
    </row>
    <row r="45" spans="1:3" x14ac:dyDescent="0.2">
      <c r="A45" s="86" t="s">
        <v>515</v>
      </c>
      <c r="B45" s="86" t="s">
        <v>1172</v>
      </c>
      <c r="C45" s="86">
        <v>150</v>
      </c>
    </row>
    <row r="46" spans="1:3" x14ac:dyDescent="0.2">
      <c r="A46" s="86" t="s">
        <v>515</v>
      </c>
      <c r="B46" s="86" t="s">
        <v>1171</v>
      </c>
      <c r="C46" s="85">
        <v>7700.5</v>
      </c>
    </row>
    <row r="47" spans="1:3" x14ac:dyDescent="0.2">
      <c r="A47" s="86" t="s">
        <v>515</v>
      </c>
      <c r="B47" s="86" t="s">
        <v>1170</v>
      </c>
      <c r="C47" s="86">
        <v>564</v>
      </c>
    </row>
    <row r="48" spans="1:3" x14ac:dyDescent="0.2">
      <c r="A48" s="86" t="s">
        <v>515</v>
      </c>
      <c r="B48" s="86" t="s">
        <v>1169</v>
      </c>
      <c r="C48" s="85">
        <v>15023.53</v>
      </c>
    </row>
    <row r="49" spans="1:3" x14ac:dyDescent="0.2">
      <c r="A49" s="86" t="s">
        <v>515</v>
      </c>
      <c r="B49" s="86" t="s">
        <v>1168</v>
      </c>
      <c r="C49" s="86">
        <v>944.16</v>
      </c>
    </row>
    <row r="50" spans="1:3" x14ac:dyDescent="0.2">
      <c r="A50" s="86" t="s">
        <v>515</v>
      </c>
      <c r="B50" s="86" t="s">
        <v>1167</v>
      </c>
      <c r="C50" s="85">
        <v>9816</v>
      </c>
    </row>
    <row r="51" spans="1:3" x14ac:dyDescent="0.2">
      <c r="A51" s="86" t="s">
        <v>515</v>
      </c>
      <c r="B51" s="86" t="s">
        <v>1166</v>
      </c>
      <c r="C51" s="86">
        <v>168</v>
      </c>
    </row>
    <row r="52" spans="1:3" x14ac:dyDescent="0.2">
      <c r="A52" s="86" t="s">
        <v>515</v>
      </c>
      <c r="B52" s="86" t="s">
        <v>1165</v>
      </c>
      <c r="C52" s="86">
        <v>88</v>
      </c>
    </row>
    <row r="53" spans="1:3" x14ac:dyDescent="0.2">
      <c r="A53" s="86" t="s">
        <v>515</v>
      </c>
      <c r="B53" s="86" t="s">
        <v>1164</v>
      </c>
      <c r="C53" s="86">
        <v>33.479999999999997</v>
      </c>
    </row>
    <row r="54" spans="1:3" x14ac:dyDescent="0.2">
      <c r="A54" s="86" t="s">
        <v>515</v>
      </c>
      <c r="B54" s="86" t="s">
        <v>1163</v>
      </c>
      <c r="C54" s="85">
        <v>3200</v>
      </c>
    </row>
    <row r="55" spans="1:3" x14ac:dyDescent="0.2">
      <c r="A55" s="86" t="s">
        <v>515</v>
      </c>
      <c r="B55" s="86" t="s">
        <v>1162</v>
      </c>
      <c r="C55" s="86">
        <v>914</v>
      </c>
    </row>
    <row r="56" spans="1:3" x14ac:dyDescent="0.2">
      <c r="A56" s="86" t="s">
        <v>515</v>
      </c>
      <c r="B56" s="86" t="s">
        <v>1161</v>
      </c>
      <c r="C56" s="86">
        <v>290</v>
      </c>
    </row>
    <row r="57" spans="1:3" x14ac:dyDescent="0.2">
      <c r="A57" s="86" t="s">
        <v>515</v>
      </c>
      <c r="B57" s="86" t="s">
        <v>1160</v>
      </c>
      <c r="C57" s="86">
        <v>81</v>
      </c>
    </row>
    <row r="58" spans="1:3" x14ac:dyDescent="0.2">
      <c r="A58" s="86" t="s">
        <v>515</v>
      </c>
      <c r="B58" s="86" t="s">
        <v>1159</v>
      </c>
      <c r="C58" s="86">
        <v>178.2</v>
      </c>
    </row>
    <row r="59" spans="1:3" x14ac:dyDescent="0.2">
      <c r="A59" s="86" t="s">
        <v>515</v>
      </c>
      <c r="B59" s="86" t="s">
        <v>1158</v>
      </c>
      <c r="C59" s="86">
        <v>276</v>
      </c>
    </row>
    <row r="60" spans="1:3" x14ac:dyDescent="0.2">
      <c r="A60" s="86" t="s">
        <v>515</v>
      </c>
      <c r="B60" s="86" t="s">
        <v>1157</v>
      </c>
      <c r="C60" s="85">
        <v>1405.08</v>
      </c>
    </row>
    <row r="61" spans="1:3" x14ac:dyDescent="0.2">
      <c r="A61" s="86" t="s">
        <v>515</v>
      </c>
      <c r="B61" s="86" t="s">
        <v>1156</v>
      </c>
      <c r="C61" s="85">
        <v>23251.49</v>
      </c>
    </row>
    <row r="62" spans="1:3" x14ac:dyDescent="0.2">
      <c r="A62" s="86" t="s">
        <v>515</v>
      </c>
      <c r="B62" s="86" t="s">
        <v>1155</v>
      </c>
      <c r="C62" s="86">
        <v>70</v>
      </c>
    </row>
    <row r="63" spans="1:3" x14ac:dyDescent="0.2">
      <c r="A63" s="86" t="s">
        <v>515</v>
      </c>
      <c r="B63" s="86" t="s">
        <v>1154</v>
      </c>
      <c r="C63" s="86">
        <v>115</v>
      </c>
    </row>
    <row r="64" spans="1:3" x14ac:dyDescent="0.2">
      <c r="A64" s="86" t="s">
        <v>515</v>
      </c>
      <c r="B64" s="86" t="s">
        <v>1153</v>
      </c>
      <c r="C64" s="86">
        <v>451.2</v>
      </c>
    </row>
    <row r="65" spans="1:3" x14ac:dyDescent="0.2">
      <c r="A65" s="86" t="s">
        <v>515</v>
      </c>
      <c r="B65" s="86" t="s">
        <v>1152</v>
      </c>
      <c r="C65" s="86">
        <v>20</v>
      </c>
    </row>
    <row r="66" spans="1:3" x14ac:dyDescent="0.2">
      <c r="A66" s="86" t="s">
        <v>515</v>
      </c>
      <c r="B66" s="86" t="s">
        <v>1151</v>
      </c>
      <c r="C66" s="86">
        <v>40</v>
      </c>
    </row>
    <row r="67" spans="1:3" x14ac:dyDescent="0.2">
      <c r="A67" s="86" t="s">
        <v>515</v>
      </c>
      <c r="B67" s="86" t="s">
        <v>1129</v>
      </c>
      <c r="C67" s="85">
        <v>19309.439999999999</v>
      </c>
    </row>
    <row r="68" spans="1:3" x14ac:dyDescent="0.2">
      <c r="A68" s="86" t="s">
        <v>515</v>
      </c>
      <c r="B68" s="86" t="s">
        <v>1150</v>
      </c>
      <c r="C68" s="86">
        <v>137.5</v>
      </c>
    </row>
    <row r="69" spans="1:3" x14ac:dyDescent="0.2">
      <c r="A69" s="86" t="s">
        <v>515</v>
      </c>
      <c r="B69" s="86" t="s">
        <v>1149</v>
      </c>
      <c r="C69" s="86">
        <v>638.54999999999995</v>
      </c>
    </row>
    <row r="70" spans="1:3" x14ac:dyDescent="0.2">
      <c r="A70" s="86" t="s">
        <v>515</v>
      </c>
      <c r="B70" s="86" t="s">
        <v>1148</v>
      </c>
      <c r="C70" s="86">
        <v>168</v>
      </c>
    </row>
    <row r="71" spans="1:3" x14ac:dyDescent="0.2">
      <c r="A71" s="86" t="s">
        <v>515</v>
      </c>
      <c r="B71" s="86" t="s">
        <v>1147</v>
      </c>
      <c r="C71" s="86">
        <v>335</v>
      </c>
    </row>
    <row r="72" spans="1:3" x14ac:dyDescent="0.2">
      <c r="A72" s="86" t="s">
        <v>515</v>
      </c>
      <c r="B72" s="86" t="s">
        <v>1146</v>
      </c>
      <c r="C72" s="86">
        <v>45</v>
      </c>
    </row>
    <row r="73" spans="1:3" x14ac:dyDescent="0.2">
      <c r="A73" s="86" t="s">
        <v>515</v>
      </c>
      <c r="B73" s="86" t="s">
        <v>1145</v>
      </c>
      <c r="C73" s="86">
        <v>880</v>
      </c>
    </row>
    <row r="74" spans="1:3" x14ac:dyDescent="0.2">
      <c r="A74" s="86" t="s">
        <v>515</v>
      </c>
      <c r="B74" s="86" t="s">
        <v>1144</v>
      </c>
      <c r="C74" s="85">
        <v>2796</v>
      </c>
    </row>
    <row r="75" spans="1:3" x14ac:dyDescent="0.2">
      <c r="A75" s="86" t="s">
        <v>515</v>
      </c>
      <c r="B75" s="86" t="s">
        <v>1129</v>
      </c>
      <c r="C75" s="85">
        <v>26371.85</v>
      </c>
    </row>
    <row r="76" spans="1:3" x14ac:dyDescent="0.2">
      <c r="A76" s="86" t="s">
        <v>515</v>
      </c>
      <c r="B76" s="86" t="s">
        <v>1143</v>
      </c>
      <c r="C76" s="86">
        <v>410</v>
      </c>
    </row>
    <row r="77" spans="1:3" x14ac:dyDescent="0.2">
      <c r="A77" s="86" t="s">
        <v>515</v>
      </c>
      <c r="B77" s="86" t="s">
        <v>1142</v>
      </c>
      <c r="C77" s="86">
        <v>250</v>
      </c>
    </row>
    <row r="78" spans="1:3" x14ac:dyDescent="0.2">
      <c r="A78" s="86" t="s">
        <v>515</v>
      </c>
      <c r="B78" s="86" t="s">
        <v>1141</v>
      </c>
      <c r="C78" s="86">
        <v>300</v>
      </c>
    </row>
    <row r="79" spans="1:3" x14ac:dyDescent="0.2">
      <c r="A79" s="86" t="s">
        <v>515</v>
      </c>
      <c r="B79" s="86" t="s">
        <v>1140</v>
      </c>
      <c r="C79" s="86">
        <v>400</v>
      </c>
    </row>
    <row r="80" spans="1:3" x14ac:dyDescent="0.2">
      <c r="A80" s="86" t="s">
        <v>515</v>
      </c>
      <c r="B80" s="86" t="s">
        <v>1139</v>
      </c>
      <c r="C80" s="85">
        <v>1170</v>
      </c>
    </row>
    <row r="81" spans="1:3" x14ac:dyDescent="0.2">
      <c r="A81" s="86" t="s">
        <v>515</v>
      </c>
      <c r="B81" s="86" t="s">
        <v>1138</v>
      </c>
      <c r="C81" s="85">
        <v>1370</v>
      </c>
    </row>
    <row r="82" spans="1:3" x14ac:dyDescent="0.2">
      <c r="A82" s="86" t="s">
        <v>515</v>
      </c>
      <c r="B82" s="86" t="s">
        <v>1137</v>
      </c>
      <c r="C82" s="86">
        <v>120</v>
      </c>
    </row>
    <row r="83" spans="1:3" x14ac:dyDescent="0.2">
      <c r="A83" s="86" t="s">
        <v>515</v>
      </c>
      <c r="B83" s="86" t="s">
        <v>1136</v>
      </c>
      <c r="C83" s="85">
        <v>4419.7299999999996</v>
      </c>
    </row>
    <row r="84" spans="1:3" x14ac:dyDescent="0.2">
      <c r="A84" s="86" t="s">
        <v>515</v>
      </c>
      <c r="B84" s="86" t="s">
        <v>1135</v>
      </c>
      <c r="C84" s="85">
        <v>3263</v>
      </c>
    </row>
    <row r="85" spans="1:3" x14ac:dyDescent="0.2">
      <c r="A85" s="86" t="s">
        <v>515</v>
      </c>
      <c r="B85" s="86" t="s">
        <v>1134</v>
      </c>
      <c r="C85" s="86">
        <v>146</v>
      </c>
    </row>
    <row r="86" spans="1:3" x14ac:dyDescent="0.2">
      <c r="A86" s="86" t="s">
        <v>515</v>
      </c>
      <c r="B86" s="86" t="s">
        <v>1133</v>
      </c>
      <c r="C86" s="86">
        <v>574</v>
      </c>
    </row>
    <row r="87" spans="1:3" x14ac:dyDescent="0.2">
      <c r="A87" s="86" t="s">
        <v>515</v>
      </c>
      <c r="B87" s="86" t="s">
        <v>1132</v>
      </c>
      <c r="C87" s="86">
        <v>494</v>
      </c>
    </row>
    <row r="88" spans="1:3" x14ac:dyDescent="0.2">
      <c r="A88" s="86" t="s">
        <v>515</v>
      </c>
      <c r="B88" s="86" t="s">
        <v>1131</v>
      </c>
      <c r="C88" s="85">
        <v>1250</v>
      </c>
    </row>
    <row r="89" spans="1:3" x14ac:dyDescent="0.2">
      <c r="A89" s="86" t="s">
        <v>515</v>
      </c>
      <c r="B89" s="86" t="s">
        <v>1130</v>
      </c>
      <c r="C89" s="86">
        <v>249.6</v>
      </c>
    </row>
    <row r="90" spans="1:3" x14ac:dyDescent="0.2">
      <c r="A90" s="86" t="s">
        <v>515</v>
      </c>
      <c r="B90" s="86" t="s">
        <v>1129</v>
      </c>
      <c r="C90" s="85">
        <v>18273.919999999998</v>
      </c>
    </row>
    <row r="91" spans="1:3" x14ac:dyDescent="0.2">
      <c r="A91" s="86" t="s">
        <v>515</v>
      </c>
      <c r="B91" s="86" t="s">
        <v>1128</v>
      </c>
      <c r="C91" s="86">
        <v>650</v>
      </c>
    </row>
    <row r="92" spans="1:3" x14ac:dyDescent="0.2">
      <c r="A92" s="86" t="s">
        <v>515</v>
      </c>
      <c r="B92" s="86" t="s">
        <v>1127</v>
      </c>
      <c r="C92" s="86">
        <v>850</v>
      </c>
    </row>
    <row r="93" spans="1:3" x14ac:dyDescent="0.2">
      <c r="A93" s="86" t="s">
        <v>515</v>
      </c>
      <c r="B93" s="86" t="s">
        <v>1126</v>
      </c>
      <c r="C93" s="86">
        <v>722</v>
      </c>
    </row>
    <row r="94" spans="1:3" x14ac:dyDescent="0.2">
      <c r="A94" s="86" t="s">
        <v>515</v>
      </c>
      <c r="B94" s="86" t="s">
        <v>1125</v>
      </c>
      <c r="C94" s="86">
        <v>120</v>
      </c>
    </row>
    <row r="95" spans="1:3" x14ac:dyDescent="0.2">
      <c r="A95" s="86" t="s">
        <v>515</v>
      </c>
      <c r="B95" s="86" t="s">
        <v>1124</v>
      </c>
      <c r="C95" s="86">
        <v>939.3</v>
      </c>
    </row>
    <row r="96" spans="1:3" x14ac:dyDescent="0.2">
      <c r="A96" s="86" t="s">
        <v>515</v>
      </c>
      <c r="B96" s="86" t="s">
        <v>1123</v>
      </c>
      <c r="C96" s="86">
        <v>40</v>
      </c>
    </row>
    <row r="97" spans="1:3" x14ac:dyDescent="0.2">
      <c r="A97" s="86" t="s">
        <v>515</v>
      </c>
      <c r="B97" s="86" t="s">
        <v>1122</v>
      </c>
      <c r="C97" s="85">
        <v>1150</v>
      </c>
    </row>
    <row r="98" spans="1:3" x14ac:dyDescent="0.2">
      <c r="A98" s="86" t="s">
        <v>515</v>
      </c>
      <c r="B98" s="86" t="s">
        <v>1121</v>
      </c>
      <c r="C98" s="85">
        <v>2360</v>
      </c>
    </row>
    <row r="99" spans="1:3" x14ac:dyDescent="0.2">
      <c r="A99" s="86" t="s">
        <v>515</v>
      </c>
      <c r="B99" s="86" t="s">
        <v>1120</v>
      </c>
      <c r="C99" s="85">
        <v>5953</v>
      </c>
    </row>
    <row r="100" spans="1:3" x14ac:dyDescent="0.2">
      <c r="A100" s="86" t="s">
        <v>515</v>
      </c>
      <c r="B100" s="86" t="s">
        <v>1119</v>
      </c>
      <c r="C100" s="86">
        <v>110</v>
      </c>
    </row>
    <row r="101" spans="1:3" x14ac:dyDescent="0.2">
      <c r="A101" s="86" t="s">
        <v>515</v>
      </c>
      <c r="B101" s="86" t="s">
        <v>1118</v>
      </c>
      <c r="C101" s="86">
        <v>35</v>
      </c>
    </row>
    <row r="102" spans="1:3" x14ac:dyDescent="0.2">
      <c r="A102" s="86" t="s">
        <v>515</v>
      </c>
      <c r="B102" s="86" t="s">
        <v>1117</v>
      </c>
      <c r="C102" s="85">
        <v>2037</v>
      </c>
    </row>
    <row r="103" spans="1:3" x14ac:dyDescent="0.2">
      <c r="A103" s="86" t="s">
        <v>515</v>
      </c>
      <c r="B103" s="86" t="s">
        <v>1116</v>
      </c>
      <c r="C103" s="86">
        <v>53.5</v>
      </c>
    </row>
    <row r="104" spans="1:3" x14ac:dyDescent="0.2">
      <c r="A104" s="86" t="s">
        <v>515</v>
      </c>
      <c r="B104" s="86" t="s">
        <v>1115</v>
      </c>
      <c r="C104" s="86">
        <v>517</v>
      </c>
    </row>
    <row r="105" spans="1:3" x14ac:dyDescent="0.2">
      <c r="A105" s="86" t="s">
        <v>515</v>
      </c>
      <c r="B105" s="86" t="s">
        <v>1114</v>
      </c>
      <c r="C105" s="86">
        <v>285</v>
      </c>
    </row>
    <row r="106" spans="1:3" x14ac:dyDescent="0.2">
      <c r="A106" s="86" t="s">
        <v>515</v>
      </c>
      <c r="B106" s="86" t="s">
        <v>1113</v>
      </c>
      <c r="C106" s="86">
        <v>69</v>
      </c>
    </row>
    <row r="107" spans="1:3" x14ac:dyDescent="0.2">
      <c r="A107" s="86" t="s">
        <v>515</v>
      </c>
      <c r="B107" s="86" t="s">
        <v>1112</v>
      </c>
      <c r="C107" s="85">
        <v>6738.6</v>
      </c>
    </row>
    <row r="108" spans="1:3" x14ac:dyDescent="0.2">
      <c r="A108" s="86" t="s">
        <v>515</v>
      </c>
      <c r="B108" s="86" t="s">
        <v>1111</v>
      </c>
      <c r="C108" s="85">
        <v>12251.23</v>
      </c>
    </row>
    <row r="109" spans="1:3" x14ac:dyDescent="0.2">
      <c r="A109" s="86" t="s">
        <v>515</v>
      </c>
      <c r="B109" s="86" t="s">
        <v>1110</v>
      </c>
      <c r="C109" s="85">
        <v>8900.6299999999992</v>
      </c>
    </row>
    <row r="110" spans="1:3" x14ac:dyDescent="0.2">
      <c r="A110" s="86" t="s">
        <v>515</v>
      </c>
      <c r="B110" s="86" t="s">
        <v>1109</v>
      </c>
      <c r="C110" s="85">
        <v>18893.48</v>
      </c>
    </row>
    <row r="111" spans="1:3" x14ac:dyDescent="0.2">
      <c r="A111" s="86" t="s">
        <v>515</v>
      </c>
      <c r="B111" s="86" t="s">
        <v>1108</v>
      </c>
      <c r="C111" s="85">
        <v>1217.04</v>
      </c>
    </row>
  </sheetData>
  <mergeCells count="8">
    <mergeCell ref="A8:C8"/>
    <mergeCell ref="A9:C9"/>
    <mergeCell ref="A10:C10"/>
    <mergeCell ref="A1:C1"/>
    <mergeCell ref="A2:C2"/>
    <mergeCell ref="A3:C3"/>
    <mergeCell ref="A4:C4"/>
    <mergeCell ref="A5:C5"/>
  </mergeCells>
  <pageMargins left="0.35763888888888901" right="0.391666666666667" top="0.13055555555555601" bottom="0.11874999999999999" header="0.51180555555555496" footer="0.51180555555555496"/>
  <pageSetup paperSize="9" firstPageNumber="0" orientation="landscape" horizontalDpi="300" verticalDpi="3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12"/>
  <sheetViews>
    <sheetView zoomScaleNormal="100" workbookViewId="0">
      <selection activeCell="F6" sqref="F6"/>
    </sheetView>
  </sheetViews>
  <sheetFormatPr defaultRowHeight="15" x14ac:dyDescent="0.25"/>
  <cols>
    <col min="1" max="1" width="36.28515625" customWidth="1"/>
    <col min="2" max="2" width="45.28515625" customWidth="1"/>
    <col min="3" max="3" width="9.28515625" bestFit="1" customWidth="1"/>
    <col min="4" max="4" width="24.7109375" bestFit="1" customWidth="1"/>
    <col min="6" max="6" width="12" customWidth="1"/>
  </cols>
  <sheetData>
    <row r="1" spans="1:4" ht="30.75" customHeight="1" x14ac:dyDescent="0.25">
      <c r="A1" s="123" t="s">
        <v>0</v>
      </c>
      <c r="B1" s="124"/>
      <c r="C1" s="124"/>
      <c r="D1" s="178"/>
    </row>
    <row r="2" spans="1:4" ht="15" customHeight="1" x14ac:dyDescent="0.25">
      <c r="A2" s="125" t="s">
        <v>3</v>
      </c>
      <c r="B2" s="126"/>
      <c r="C2" s="126"/>
      <c r="D2" s="179"/>
    </row>
    <row r="3" spans="1:4" ht="15" customHeight="1" x14ac:dyDescent="0.25">
      <c r="A3" s="127"/>
      <c r="B3" s="128"/>
      <c r="C3" s="128"/>
      <c r="D3" s="180"/>
    </row>
    <row r="4" spans="1:4" ht="23.25" x14ac:dyDescent="0.25">
      <c r="A4" s="131" t="s">
        <v>1</v>
      </c>
      <c r="B4" s="132"/>
      <c r="C4" s="132"/>
      <c r="D4" s="182"/>
    </row>
    <row r="5" spans="1:4" ht="25.5" customHeight="1" x14ac:dyDescent="0.25">
      <c r="A5" s="129" t="s">
        <v>4</v>
      </c>
      <c r="B5" s="130"/>
      <c r="C5" s="130"/>
      <c r="D5" s="181"/>
    </row>
    <row r="6" spans="1:4" ht="58.5" customHeight="1" x14ac:dyDescent="0.25">
      <c r="A6" s="133" t="s">
        <v>6</v>
      </c>
      <c r="B6" s="134"/>
      <c r="C6" s="134"/>
      <c r="D6" s="183"/>
    </row>
    <row r="7" spans="1:4" x14ac:dyDescent="0.25">
      <c r="A7" s="121" t="s">
        <v>95</v>
      </c>
      <c r="B7" s="122"/>
      <c r="C7" s="122"/>
      <c r="D7" s="217"/>
    </row>
    <row r="8" spans="1:4" ht="36" customHeight="1" x14ac:dyDescent="0.25">
      <c r="A8" s="119" t="s">
        <v>1498</v>
      </c>
      <c r="B8" s="120"/>
      <c r="C8" s="120"/>
      <c r="D8" s="216"/>
    </row>
    <row r="9" spans="1:4" ht="15" customHeight="1" x14ac:dyDescent="0.25">
      <c r="A9" s="1" t="s">
        <v>7</v>
      </c>
      <c r="B9" s="1" t="s">
        <v>1497</v>
      </c>
      <c r="C9" s="1" t="s">
        <v>1496</v>
      </c>
      <c r="D9" s="1" t="s">
        <v>1495</v>
      </c>
    </row>
    <row r="10" spans="1:4" ht="24.75" x14ac:dyDescent="0.25">
      <c r="A10" s="94" t="s">
        <v>824</v>
      </c>
      <c r="B10" s="94" t="s">
        <v>1494</v>
      </c>
      <c r="C10" s="112">
        <v>43097</v>
      </c>
      <c r="D10" s="106">
        <v>882.82</v>
      </c>
    </row>
    <row r="11" spans="1:4" ht="24.75" x14ac:dyDescent="0.25">
      <c r="A11" s="94" t="s">
        <v>824</v>
      </c>
      <c r="B11" s="94" t="s">
        <v>1493</v>
      </c>
      <c r="C11" s="113">
        <v>43097</v>
      </c>
      <c r="D11" s="106">
        <v>316.5</v>
      </c>
    </row>
    <row r="12" spans="1:4" ht="24.75" x14ac:dyDescent="0.25">
      <c r="A12" s="94" t="s">
        <v>824</v>
      </c>
      <c r="B12" s="94" t="s">
        <v>1492</v>
      </c>
      <c r="C12" s="112">
        <v>43123</v>
      </c>
      <c r="D12" s="106">
        <v>405.74</v>
      </c>
    </row>
    <row r="13" spans="1:4" ht="24.75" x14ac:dyDescent="0.25">
      <c r="A13" s="94" t="s">
        <v>824</v>
      </c>
      <c r="B13" s="109" t="s">
        <v>1491</v>
      </c>
      <c r="C13" s="113">
        <v>43157</v>
      </c>
      <c r="D13" s="106">
        <v>270</v>
      </c>
    </row>
    <row r="14" spans="1:4" ht="24.75" x14ac:dyDescent="0.25">
      <c r="A14" s="94" t="s">
        <v>824</v>
      </c>
      <c r="B14" s="111" t="s">
        <v>1490</v>
      </c>
      <c r="C14" s="110">
        <v>43100</v>
      </c>
      <c r="D14" s="106">
        <v>395.38</v>
      </c>
    </row>
    <row r="15" spans="1:4" ht="24.75" x14ac:dyDescent="0.25">
      <c r="A15" s="94" t="s">
        <v>824</v>
      </c>
      <c r="B15" s="111" t="s">
        <v>1489</v>
      </c>
      <c r="C15" s="110">
        <v>43131</v>
      </c>
      <c r="D15" s="106">
        <v>836.88</v>
      </c>
    </row>
    <row r="16" spans="1:4" ht="24.75" x14ac:dyDescent="0.25">
      <c r="A16" s="94" t="s">
        <v>824</v>
      </c>
      <c r="B16" s="99" t="s">
        <v>1470</v>
      </c>
      <c r="C16" s="100">
        <v>43129</v>
      </c>
      <c r="D16" s="106">
        <v>2585.98</v>
      </c>
    </row>
    <row r="17" spans="1:4" ht="24.75" x14ac:dyDescent="0.25">
      <c r="A17" s="94" t="s">
        <v>824</v>
      </c>
      <c r="B17" s="99" t="s">
        <v>1488</v>
      </c>
      <c r="C17" s="100">
        <v>43189</v>
      </c>
      <c r="D17" s="106">
        <v>969.26</v>
      </c>
    </row>
    <row r="18" spans="1:4" ht="24.75" x14ac:dyDescent="0.25">
      <c r="A18" s="94" t="s">
        <v>824</v>
      </c>
      <c r="B18" s="99" t="s">
        <v>1487</v>
      </c>
      <c r="C18" s="100">
        <v>43159</v>
      </c>
      <c r="D18" s="106">
        <v>606.55999999999995</v>
      </c>
    </row>
    <row r="19" spans="1:4" ht="24.75" x14ac:dyDescent="0.25">
      <c r="A19" s="94" t="s">
        <v>824</v>
      </c>
      <c r="B19" s="99" t="s">
        <v>1486</v>
      </c>
      <c r="C19" s="100">
        <v>43159</v>
      </c>
      <c r="D19" s="106">
        <v>977.04</v>
      </c>
    </row>
    <row r="20" spans="1:4" ht="24.75" x14ac:dyDescent="0.25">
      <c r="A20" s="94" t="s">
        <v>824</v>
      </c>
      <c r="B20" s="99" t="s">
        <v>1485</v>
      </c>
      <c r="C20" s="100">
        <v>43139</v>
      </c>
      <c r="D20" s="106">
        <v>1806.43</v>
      </c>
    </row>
    <row r="21" spans="1:4" ht="24.75" x14ac:dyDescent="0.25">
      <c r="A21" s="94" t="s">
        <v>824</v>
      </c>
      <c r="B21" s="104" t="s">
        <v>1484</v>
      </c>
      <c r="C21" s="103">
        <v>43206</v>
      </c>
      <c r="D21" s="106">
        <v>55</v>
      </c>
    </row>
    <row r="22" spans="1:4" ht="24.75" x14ac:dyDescent="0.25">
      <c r="A22" s="94" t="s">
        <v>824</v>
      </c>
      <c r="B22" s="104" t="s">
        <v>1483</v>
      </c>
      <c r="C22" s="103">
        <v>43208</v>
      </c>
      <c r="D22" s="106">
        <v>117.57</v>
      </c>
    </row>
    <row r="23" spans="1:4" ht="24.75" x14ac:dyDescent="0.25">
      <c r="A23" s="94" t="s">
        <v>824</v>
      </c>
      <c r="B23" s="99" t="s">
        <v>1482</v>
      </c>
      <c r="C23" s="100">
        <v>43223</v>
      </c>
      <c r="D23" s="109">
        <v>264</v>
      </c>
    </row>
    <row r="24" spans="1:4" ht="24.75" x14ac:dyDescent="0.25">
      <c r="A24" s="94" t="s">
        <v>824</v>
      </c>
      <c r="B24" s="99" t="s">
        <v>1481</v>
      </c>
      <c r="C24" s="100">
        <v>43210</v>
      </c>
      <c r="D24" s="106">
        <v>1530</v>
      </c>
    </row>
    <row r="25" spans="1:4" ht="24.75" x14ac:dyDescent="0.25">
      <c r="A25" s="94" t="s">
        <v>824</v>
      </c>
      <c r="B25" s="111" t="s">
        <v>1463</v>
      </c>
      <c r="C25" s="110">
        <v>43220</v>
      </c>
      <c r="D25" s="106">
        <v>52.8</v>
      </c>
    </row>
    <row r="26" spans="1:4" ht="24.75" x14ac:dyDescent="0.25">
      <c r="A26" s="94" t="s">
        <v>824</v>
      </c>
      <c r="B26" s="99" t="s">
        <v>1463</v>
      </c>
      <c r="C26" s="100">
        <v>43251</v>
      </c>
      <c r="D26" s="109">
        <v>61.6</v>
      </c>
    </row>
    <row r="27" spans="1:4" ht="24.75" x14ac:dyDescent="0.25">
      <c r="A27" s="94" t="s">
        <v>824</v>
      </c>
      <c r="B27" s="111" t="s">
        <v>1480</v>
      </c>
      <c r="C27" s="110">
        <v>43234</v>
      </c>
      <c r="D27" s="106">
        <v>942.62</v>
      </c>
    </row>
    <row r="28" spans="1:4" ht="24.75" x14ac:dyDescent="0.25">
      <c r="A28" s="94" t="s">
        <v>824</v>
      </c>
      <c r="B28" s="111" t="s">
        <v>1479</v>
      </c>
      <c r="C28" s="110">
        <v>43234</v>
      </c>
      <c r="D28" s="106">
        <v>295.08</v>
      </c>
    </row>
    <row r="29" spans="1:4" ht="24.75" x14ac:dyDescent="0.25">
      <c r="A29" s="94" t="s">
        <v>824</v>
      </c>
      <c r="B29" s="99" t="s">
        <v>1478</v>
      </c>
      <c r="C29" s="100">
        <v>43237</v>
      </c>
      <c r="D29" s="106">
        <v>60</v>
      </c>
    </row>
    <row r="30" spans="1:4" ht="24.75" x14ac:dyDescent="0.25">
      <c r="A30" s="94" t="s">
        <v>824</v>
      </c>
      <c r="B30" s="99" t="s">
        <v>1477</v>
      </c>
      <c r="C30" s="100">
        <v>43244</v>
      </c>
      <c r="D30" s="106">
        <v>15</v>
      </c>
    </row>
    <row r="31" spans="1:4" ht="24.75" x14ac:dyDescent="0.25">
      <c r="A31" s="94" t="s">
        <v>824</v>
      </c>
      <c r="B31" s="99" t="s">
        <v>1476</v>
      </c>
      <c r="C31" s="100">
        <v>43245</v>
      </c>
      <c r="D31" s="109">
        <v>560.52</v>
      </c>
    </row>
    <row r="32" spans="1:4" ht="24.75" x14ac:dyDescent="0.25">
      <c r="A32" s="94" t="s">
        <v>824</v>
      </c>
      <c r="B32" s="99" t="s">
        <v>1475</v>
      </c>
      <c r="C32" s="100">
        <v>43244</v>
      </c>
      <c r="D32" s="106">
        <v>1550.52</v>
      </c>
    </row>
    <row r="33" spans="1:4" ht="24.75" x14ac:dyDescent="0.25">
      <c r="A33" s="94" t="s">
        <v>824</v>
      </c>
      <c r="B33" s="111" t="s">
        <v>1474</v>
      </c>
      <c r="C33" s="110">
        <v>43285</v>
      </c>
      <c r="D33" s="106">
        <v>120</v>
      </c>
    </row>
    <row r="34" spans="1:4" ht="24.75" x14ac:dyDescent="0.25">
      <c r="A34" s="94" t="s">
        <v>824</v>
      </c>
      <c r="B34" s="99" t="s">
        <v>1473</v>
      </c>
      <c r="C34" s="100">
        <v>43262</v>
      </c>
      <c r="D34" s="106">
        <v>1409.02</v>
      </c>
    </row>
    <row r="35" spans="1:4" ht="24.75" x14ac:dyDescent="0.25">
      <c r="A35" s="94" t="s">
        <v>824</v>
      </c>
      <c r="B35" s="99" t="s">
        <v>1472</v>
      </c>
      <c r="C35" s="100">
        <v>43250</v>
      </c>
      <c r="D35" s="106">
        <v>814.75</v>
      </c>
    </row>
    <row r="36" spans="1:4" ht="24.75" x14ac:dyDescent="0.25">
      <c r="A36" s="94" t="s">
        <v>824</v>
      </c>
      <c r="B36" s="99" t="s">
        <v>1471</v>
      </c>
      <c r="C36" s="100">
        <v>43262</v>
      </c>
      <c r="D36" s="106">
        <v>28.43</v>
      </c>
    </row>
    <row r="37" spans="1:4" ht="24.75" x14ac:dyDescent="0.25">
      <c r="A37" s="94" t="s">
        <v>824</v>
      </c>
      <c r="B37" s="111" t="s">
        <v>1470</v>
      </c>
      <c r="C37" s="110">
        <v>43249</v>
      </c>
      <c r="D37" s="106">
        <v>1636.51</v>
      </c>
    </row>
    <row r="38" spans="1:4" ht="24.75" x14ac:dyDescent="0.25">
      <c r="A38" s="94" t="s">
        <v>824</v>
      </c>
      <c r="B38" s="99" t="s">
        <v>1469</v>
      </c>
      <c r="C38" s="100">
        <v>43244</v>
      </c>
      <c r="D38" s="106">
        <v>518.35</v>
      </c>
    </row>
    <row r="39" spans="1:4" ht="24.75" x14ac:dyDescent="0.25">
      <c r="A39" s="94" t="s">
        <v>824</v>
      </c>
      <c r="B39" s="94" t="s">
        <v>1468</v>
      </c>
      <c r="C39" s="112">
        <v>43279</v>
      </c>
      <c r="D39" s="106">
        <v>75.260000000000005</v>
      </c>
    </row>
    <row r="40" spans="1:4" ht="24.75" x14ac:dyDescent="0.25">
      <c r="A40" s="94" t="s">
        <v>824</v>
      </c>
      <c r="B40" s="99" t="s">
        <v>1467</v>
      </c>
      <c r="C40" s="100">
        <v>43291</v>
      </c>
      <c r="D40" s="106">
        <v>124.5</v>
      </c>
    </row>
    <row r="41" spans="1:4" ht="24.75" x14ac:dyDescent="0.25">
      <c r="A41" s="94" t="s">
        <v>824</v>
      </c>
      <c r="B41" s="99" t="s">
        <v>1466</v>
      </c>
      <c r="C41" s="100">
        <v>43291</v>
      </c>
      <c r="D41" s="106">
        <v>817.2</v>
      </c>
    </row>
    <row r="42" spans="1:4" ht="24.75" x14ac:dyDescent="0.25">
      <c r="A42" s="94" t="s">
        <v>824</v>
      </c>
      <c r="B42" s="99" t="s">
        <v>1465</v>
      </c>
      <c r="C42" s="100">
        <v>43291</v>
      </c>
      <c r="D42" s="106">
        <v>423</v>
      </c>
    </row>
    <row r="43" spans="1:4" ht="24.75" x14ac:dyDescent="0.25">
      <c r="A43" s="94" t="s">
        <v>824</v>
      </c>
      <c r="B43" s="99" t="s">
        <v>1464</v>
      </c>
      <c r="C43" s="100">
        <v>43297</v>
      </c>
      <c r="D43" s="106">
        <v>207.98</v>
      </c>
    </row>
    <row r="44" spans="1:4" ht="24.75" x14ac:dyDescent="0.25">
      <c r="A44" s="94" t="s">
        <v>824</v>
      </c>
      <c r="B44" s="111" t="s">
        <v>1463</v>
      </c>
      <c r="C44" s="110">
        <v>43312</v>
      </c>
      <c r="D44" s="106">
        <v>86.8</v>
      </c>
    </row>
    <row r="45" spans="1:4" ht="24.75" x14ac:dyDescent="0.25">
      <c r="A45" s="94" t="s">
        <v>824</v>
      </c>
      <c r="B45" s="99" t="s">
        <v>1462</v>
      </c>
      <c r="C45" s="100">
        <v>43294</v>
      </c>
      <c r="D45" s="106">
        <v>1095.74</v>
      </c>
    </row>
    <row r="46" spans="1:4" ht="24.75" x14ac:dyDescent="0.25">
      <c r="A46" s="94" t="s">
        <v>824</v>
      </c>
      <c r="B46" s="111" t="s">
        <v>1461</v>
      </c>
      <c r="C46" s="110">
        <v>43361</v>
      </c>
      <c r="D46" s="106">
        <v>31.16</v>
      </c>
    </row>
    <row r="47" spans="1:4" ht="24.75" x14ac:dyDescent="0.25">
      <c r="A47" s="94" t="s">
        <v>824</v>
      </c>
      <c r="B47" s="99" t="s">
        <v>1460</v>
      </c>
      <c r="C47" s="100">
        <v>43371</v>
      </c>
      <c r="D47" s="106">
        <v>121.65</v>
      </c>
    </row>
    <row r="48" spans="1:4" ht="24.75" x14ac:dyDescent="0.25">
      <c r="A48" s="94" t="s">
        <v>824</v>
      </c>
      <c r="B48" s="111" t="s">
        <v>1459</v>
      </c>
      <c r="C48" s="110">
        <v>43385</v>
      </c>
      <c r="D48" s="106">
        <v>260</v>
      </c>
    </row>
    <row r="49" spans="1:4" ht="24.75" x14ac:dyDescent="0.25">
      <c r="A49" s="94" t="s">
        <v>824</v>
      </c>
      <c r="B49" s="99" t="s">
        <v>1458</v>
      </c>
      <c r="C49" s="100">
        <v>43395</v>
      </c>
      <c r="D49" s="109">
        <v>71.8</v>
      </c>
    </row>
    <row r="50" spans="1:4" ht="24.75" x14ac:dyDescent="0.25">
      <c r="A50" s="94" t="s">
        <v>824</v>
      </c>
      <c r="B50" s="99" t="s">
        <v>1457</v>
      </c>
      <c r="C50" s="100">
        <v>43392</v>
      </c>
      <c r="D50" s="106">
        <v>1214.69</v>
      </c>
    </row>
    <row r="51" spans="1:4" ht="24.75" x14ac:dyDescent="0.25">
      <c r="A51" s="94" t="s">
        <v>824</v>
      </c>
      <c r="B51" s="99" t="s">
        <v>1456</v>
      </c>
      <c r="C51" s="100">
        <v>43398</v>
      </c>
      <c r="D51" s="106">
        <v>1825.5</v>
      </c>
    </row>
    <row r="52" spans="1:4" ht="24.75" x14ac:dyDescent="0.25">
      <c r="A52" s="94" t="s">
        <v>824</v>
      </c>
      <c r="B52" s="99" t="s">
        <v>1455</v>
      </c>
      <c r="C52" s="100">
        <v>43398</v>
      </c>
      <c r="D52" s="106">
        <v>522.91999999999996</v>
      </c>
    </row>
    <row r="53" spans="1:4" ht="24.75" x14ac:dyDescent="0.25">
      <c r="A53" s="94" t="s">
        <v>824</v>
      </c>
      <c r="B53" s="99" t="s">
        <v>1454</v>
      </c>
      <c r="C53" s="100">
        <v>43404</v>
      </c>
      <c r="D53" s="106">
        <v>624</v>
      </c>
    </row>
    <row r="54" spans="1:4" ht="24.75" x14ac:dyDescent="0.25">
      <c r="A54" s="94" t="s">
        <v>824</v>
      </c>
      <c r="B54" s="99" t="s">
        <v>1453</v>
      </c>
      <c r="C54" s="100">
        <v>43404</v>
      </c>
      <c r="D54" s="106">
        <v>102.74</v>
      </c>
    </row>
    <row r="55" spans="1:4" ht="24.75" x14ac:dyDescent="0.25">
      <c r="A55" s="94" t="s">
        <v>824</v>
      </c>
      <c r="B55" s="99" t="s">
        <v>1452</v>
      </c>
      <c r="C55" s="100">
        <v>43404</v>
      </c>
      <c r="D55" s="106">
        <v>233</v>
      </c>
    </row>
    <row r="56" spans="1:4" ht="24.75" x14ac:dyDescent="0.25">
      <c r="A56" s="94" t="s">
        <v>824</v>
      </c>
      <c r="B56" s="99" t="s">
        <v>1451</v>
      </c>
      <c r="C56" s="100">
        <v>43404</v>
      </c>
      <c r="D56" s="106">
        <v>100</v>
      </c>
    </row>
    <row r="57" spans="1:4" ht="24.75" x14ac:dyDescent="0.25">
      <c r="A57" s="94" t="s">
        <v>824</v>
      </c>
      <c r="B57" s="102" t="s">
        <v>1450</v>
      </c>
      <c r="C57" s="101">
        <v>43423</v>
      </c>
      <c r="D57" s="106">
        <v>400</v>
      </c>
    </row>
    <row r="58" spans="1:4" ht="24.75" x14ac:dyDescent="0.25">
      <c r="A58" s="94" t="s">
        <v>824</v>
      </c>
      <c r="B58" s="99" t="s">
        <v>1449</v>
      </c>
      <c r="C58" s="100">
        <v>43432</v>
      </c>
      <c r="D58" s="109">
        <v>252.07</v>
      </c>
    </row>
    <row r="59" spans="1:4" ht="24.75" x14ac:dyDescent="0.25">
      <c r="A59" s="94" t="s">
        <v>824</v>
      </c>
      <c r="B59" s="99" t="s">
        <v>1448</v>
      </c>
      <c r="C59" s="100">
        <v>43439</v>
      </c>
      <c r="D59" s="106">
        <v>594.76</v>
      </c>
    </row>
    <row r="60" spans="1:4" ht="24.75" x14ac:dyDescent="0.25">
      <c r="A60" s="94" t="s">
        <v>824</v>
      </c>
      <c r="B60" s="99" t="s">
        <v>1447</v>
      </c>
      <c r="C60" s="100">
        <v>43437</v>
      </c>
      <c r="D60" s="106">
        <v>55.25</v>
      </c>
    </row>
    <row r="61" spans="1:4" ht="24.75" x14ac:dyDescent="0.25">
      <c r="A61" s="94" t="s">
        <v>824</v>
      </c>
      <c r="B61" s="99" t="s">
        <v>1446</v>
      </c>
      <c r="C61" s="100">
        <v>43439</v>
      </c>
      <c r="D61" s="106">
        <v>120</v>
      </c>
    </row>
    <row r="62" spans="1:4" ht="24.75" x14ac:dyDescent="0.25">
      <c r="A62" s="94" t="s">
        <v>824</v>
      </c>
      <c r="B62" s="99" t="s">
        <v>1445</v>
      </c>
      <c r="C62" s="100">
        <v>43439</v>
      </c>
      <c r="D62" s="106">
        <v>30.5</v>
      </c>
    </row>
    <row r="63" spans="1:4" ht="24.75" x14ac:dyDescent="0.25">
      <c r="A63" s="94" t="s">
        <v>824</v>
      </c>
      <c r="B63" s="99" t="s">
        <v>1444</v>
      </c>
      <c r="C63" s="100">
        <v>43430</v>
      </c>
      <c r="D63" s="106">
        <v>45</v>
      </c>
    </row>
    <row r="64" spans="1:4" ht="24.75" x14ac:dyDescent="0.25">
      <c r="A64" s="94" t="s">
        <v>824</v>
      </c>
      <c r="B64" s="99" t="s">
        <v>1443</v>
      </c>
      <c r="C64" s="100">
        <v>43430</v>
      </c>
      <c r="D64" s="109">
        <v>45</v>
      </c>
    </row>
    <row r="65" spans="1:4" ht="24.75" x14ac:dyDescent="0.25">
      <c r="A65" s="94" t="s">
        <v>824</v>
      </c>
      <c r="B65" s="99" t="s">
        <v>1442</v>
      </c>
      <c r="C65" s="100">
        <v>43430</v>
      </c>
      <c r="D65" s="106">
        <v>45</v>
      </c>
    </row>
    <row r="66" spans="1:4" ht="24.75" x14ac:dyDescent="0.25">
      <c r="A66" s="94" t="s">
        <v>824</v>
      </c>
      <c r="B66" s="99" t="s">
        <v>1441</v>
      </c>
      <c r="C66" s="100">
        <v>43432</v>
      </c>
      <c r="D66" s="106">
        <v>478.17</v>
      </c>
    </row>
    <row r="67" spans="1:4" ht="24.75" x14ac:dyDescent="0.25">
      <c r="A67" s="94" t="s">
        <v>824</v>
      </c>
      <c r="B67" s="99" t="s">
        <v>1440</v>
      </c>
      <c r="C67" s="100">
        <v>43129</v>
      </c>
      <c r="D67" s="106">
        <v>1276</v>
      </c>
    </row>
    <row r="68" spans="1:4" x14ac:dyDescent="0.25">
      <c r="A68" s="94" t="s">
        <v>1439</v>
      </c>
      <c r="B68" s="99" t="s">
        <v>1438</v>
      </c>
      <c r="C68" s="100">
        <v>43131</v>
      </c>
      <c r="D68" s="106">
        <v>6.2</v>
      </c>
    </row>
    <row r="69" spans="1:4" x14ac:dyDescent="0.25">
      <c r="A69" s="94" t="s">
        <v>1437</v>
      </c>
      <c r="B69" s="99" t="s">
        <v>1388</v>
      </c>
      <c r="C69" s="100">
        <v>43165</v>
      </c>
      <c r="D69" s="106">
        <v>1242</v>
      </c>
    </row>
    <row r="70" spans="1:4" x14ac:dyDescent="0.25">
      <c r="A70" s="94" t="s">
        <v>1436</v>
      </c>
      <c r="B70" s="99" t="s">
        <v>1435</v>
      </c>
      <c r="C70" s="100">
        <v>43161</v>
      </c>
      <c r="D70" s="106">
        <v>369</v>
      </c>
    </row>
    <row r="71" spans="1:4" ht="24.75" x14ac:dyDescent="0.25">
      <c r="A71" s="94" t="s">
        <v>824</v>
      </c>
      <c r="B71" s="99" t="s">
        <v>1434</v>
      </c>
      <c r="C71" s="100">
        <v>43131</v>
      </c>
      <c r="D71" s="106">
        <v>1518</v>
      </c>
    </row>
    <row r="72" spans="1:4" x14ac:dyDescent="0.25">
      <c r="A72" s="94" t="s">
        <v>1433</v>
      </c>
      <c r="B72" s="108" t="s">
        <v>704</v>
      </c>
      <c r="C72" s="107">
        <v>43162</v>
      </c>
      <c r="D72" s="106">
        <v>2625.5</v>
      </c>
    </row>
    <row r="73" spans="1:4" x14ac:dyDescent="0.25">
      <c r="A73" s="94" t="s">
        <v>1432</v>
      </c>
      <c r="B73" s="99" t="s">
        <v>1388</v>
      </c>
      <c r="C73" s="100">
        <v>43190</v>
      </c>
      <c r="D73" s="106">
        <v>1550.98</v>
      </c>
    </row>
    <row r="74" spans="1:4" x14ac:dyDescent="0.25">
      <c r="A74" s="94" t="s">
        <v>1431</v>
      </c>
      <c r="B74" s="99" t="s">
        <v>1430</v>
      </c>
      <c r="C74" s="100">
        <v>43179</v>
      </c>
      <c r="D74" s="106">
        <v>85</v>
      </c>
    </row>
    <row r="75" spans="1:4" ht="24.75" x14ac:dyDescent="0.25">
      <c r="A75" s="94" t="s">
        <v>824</v>
      </c>
      <c r="B75" s="99" t="s">
        <v>1429</v>
      </c>
      <c r="C75" s="100">
        <v>43202</v>
      </c>
      <c r="D75" s="106">
        <v>105.74</v>
      </c>
    </row>
    <row r="76" spans="1:4" x14ac:dyDescent="0.25">
      <c r="A76" s="94" t="s">
        <v>1428</v>
      </c>
      <c r="B76" s="99" t="s">
        <v>1427</v>
      </c>
      <c r="C76" s="100">
        <v>43186</v>
      </c>
      <c r="D76" s="106">
        <v>75</v>
      </c>
    </row>
    <row r="77" spans="1:4" ht="24.75" x14ac:dyDescent="0.25">
      <c r="A77" s="94" t="s">
        <v>824</v>
      </c>
      <c r="B77" s="99" t="s">
        <v>1426</v>
      </c>
      <c r="C77" s="100">
        <v>43305</v>
      </c>
      <c r="D77" s="106">
        <v>1000</v>
      </c>
    </row>
    <row r="78" spans="1:4" ht="24.75" x14ac:dyDescent="0.25">
      <c r="A78" s="94" t="s">
        <v>824</v>
      </c>
      <c r="B78" s="99" t="s">
        <v>1425</v>
      </c>
      <c r="C78" s="100">
        <v>43188</v>
      </c>
      <c r="D78" s="106">
        <v>1613.5</v>
      </c>
    </row>
    <row r="79" spans="1:4" ht="24.75" x14ac:dyDescent="0.25">
      <c r="A79" s="94" t="s">
        <v>824</v>
      </c>
      <c r="B79" s="99" t="s">
        <v>1424</v>
      </c>
      <c r="C79" s="100">
        <v>43193</v>
      </c>
      <c r="D79" s="106">
        <v>600</v>
      </c>
    </row>
    <row r="80" spans="1:4" ht="24.75" x14ac:dyDescent="0.25">
      <c r="A80" s="94" t="s">
        <v>824</v>
      </c>
      <c r="B80" s="99" t="s">
        <v>1423</v>
      </c>
      <c r="C80" s="100">
        <v>43229</v>
      </c>
      <c r="D80" s="106">
        <v>377</v>
      </c>
    </row>
    <row r="81" spans="1:4" ht="24.75" x14ac:dyDescent="0.25">
      <c r="A81" s="94" t="s">
        <v>824</v>
      </c>
      <c r="B81" s="99" t="s">
        <v>1422</v>
      </c>
      <c r="C81" s="100">
        <v>43256</v>
      </c>
      <c r="D81" s="106">
        <v>434</v>
      </c>
    </row>
    <row r="82" spans="1:4" ht="24.75" x14ac:dyDescent="0.25">
      <c r="A82" s="94" t="s">
        <v>824</v>
      </c>
      <c r="B82" s="99" t="s">
        <v>1421</v>
      </c>
      <c r="C82" s="100">
        <v>43265</v>
      </c>
      <c r="D82" s="106">
        <v>700</v>
      </c>
    </row>
    <row r="83" spans="1:4" x14ac:dyDescent="0.25">
      <c r="A83" s="94" t="s">
        <v>1420</v>
      </c>
      <c r="B83" s="99" t="s">
        <v>699</v>
      </c>
      <c r="C83" s="100">
        <v>43190</v>
      </c>
      <c r="D83" s="106">
        <v>642.4</v>
      </c>
    </row>
    <row r="84" spans="1:4" x14ac:dyDescent="0.25">
      <c r="A84" s="94" t="s">
        <v>1419</v>
      </c>
      <c r="B84" s="99" t="s">
        <v>1418</v>
      </c>
      <c r="C84" s="100">
        <v>43220</v>
      </c>
      <c r="D84" s="106">
        <v>170.8</v>
      </c>
    </row>
    <row r="85" spans="1:4" x14ac:dyDescent="0.25">
      <c r="A85" s="94" t="s">
        <v>1417</v>
      </c>
      <c r="B85" s="99" t="s">
        <v>1416</v>
      </c>
      <c r="C85" s="100">
        <v>43228</v>
      </c>
      <c r="D85" s="106">
        <v>115.62</v>
      </c>
    </row>
    <row r="86" spans="1:4" x14ac:dyDescent="0.25">
      <c r="A86" s="94" t="s">
        <v>1415</v>
      </c>
      <c r="B86" s="99" t="s">
        <v>1414</v>
      </c>
      <c r="C86" s="100">
        <v>43251</v>
      </c>
      <c r="D86" s="106">
        <v>837.2</v>
      </c>
    </row>
    <row r="87" spans="1:4" x14ac:dyDescent="0.25">
      <c r="A87" s="94" t="s">
        <v>1413</v>
      </c>
      <c r="B87" s="99" t="s">
        <v>1412</v>
      </c>
      <c r="C87" s="100">
        <v>43207</v>
      </c>
      <c r="D87" s="106">
        <v>375</v>
      </c>
    </row>
    <row r="88" spans="1:4" x14ac:dyDescent="0.25">
      <c r="A88" s="94" t="s">
        <v>1411</v>
      </c>
      <c r="B88" s="99" t="s">
        <v>1410</v>
      </c>
      <c r="C88" s="100">
        <v>43278</v>
      </c>
      <c r="D88" s="106">
        <v>84</v>
      </c>
    </row>
    <row r="89" spans="1:4" ht="24.75" x14ac:dyDescent="0.25">
      <c r="A89" s="94" t="s">
        <v>824</v>
      </c>
      <c r="B89" s="99" t="s">
        <v>1409</v>
      </c>
      <c r="C89" s="100">
        <v>43229</v>
      </c>
      <c r="D89" s="106">
        <v>591</v>
      </c>
    </row>
    <row r="90" spans="1:4" ht="24.75" x14ac:dyDescent="0.25">
      <c r="A90" s="94" t="s">
        <v>824</v>
      </c>
      <c r="B90" s="99" t="s">
        <v>1408</v>
      </c>
      <c r="C90" s="100">
        <v>43220</v>
      </c>
      <c r="D90" s="106">
        <v>270</v>
      </c>
    </row>
    <row r="91" spans="1:4" x14ac:dyDescent="0.25">
      <c r="A91" s="94" t="s">
        <v>1407</v>
      </c>
      <c r="B91" s="99" t="s">
        <v>1406</v>
      </c>
      <c r="C91" s="100">
        <v>43251</v>
      </c>
      <c r="D91" s="106">
        <v>285.61</v>
      </c>
    </row>
    <row r="92" spans="1:4" x14ac:dyDescent="0.25">
      <c r="A92" s="94" t="s">
        <v>1405</v>
      </c>
      <c r="B92" s="99" t="s">
        <v>1404</v>
      </c>
      <c r="C92" s="100">
        <v>43273</v>
      </c>
      <c r="D92" s="106">
        <v>765.75</v>
      </c>
    </row>
    <row r="93" spans="1:4" x14ac:dyDescent="0.25">
      <c r="A93" s="94" t="s">
        <v>1403</v>
      </c>
      <c r="B93" s="99" t="s">
        <v>1402</v>
      </c>
      <c r="C93" s="100">
        <v>43342</v>
      </c>
      <c r="D93" s="106">
        <v>468.1</v>
      </c>
    </row>
    <row r="94" spans="1:4" x14ac:dyDescent="0.25">
      <c r="A94" s="94" t="s">
        <v>1401</v>
      </c>
      <c r="B94" s="99" t="s">
        <v>1400</v>
      </c>
      <c r="C94" s="100">
        <v>43179</v>
      </c>
      <c r="D94" s="106">
        <v>382</v>
      </c>
    </row>
    <row r="95" spans="1:4" x14ac:dyDescent="0.25">
      <c r="A95" s="94" t="s">
        <v>1399</v>
      </c>
      <c r="B95" s="99" t="s">
        <v>1398</v>
      </c>
      <c r="C95" s="100">
        <v>43312</v>
      </c>
      <c r="D95" s="106">
        <v>113.9</v>
      </c>
    </row>
    <row r="96" spans="1:4" ht="24.75" x14ac:dyDescent="0.25">
      <c r="A96" s="94" t="s">
        <v>824</v>
      </c>
      <c r="B96" s="99" t="s">
        <v>1397</v>
      </c>
      <c r="C96" s="100">
        <v>43370</v>
      </c>
      <c r="D96" s="106">
        <v>240</v>
      </c>
    </row>
    <row r="97" spans="1:4" ht="24.75" x14ac:dyDescent="0.25">
      <c r="A97" s="94" t="s">
        <v>824</v>
      </c>
      <c r="B97" s="99" t="s">
        <v>1396</v>
      </c>
      <c r="C97" s="100">
        <v>43349</v>
      </c>
      <c r="D97" s="106">
        <v>1287</v>
      </c>
    </row>
    <row r="98" spans="1:4" x14ac:dyDescent="0.25">
      <c r="A98" s="94" t="s">
        <v>1395</v>
      </c>
      <c r="B98" s="99" t="s">
        <v>1394</v>
      </c>
      <c r="C98" s="100">
        <v>43281</v>
      </c>
      <c r="D98" s="106">
        <v>750</v>
      </c>
    </row>
    <row r="99" spans="1:4" x14ac:dyDescent="0.25">
      <c r="A99" s="94" t="s">
        <v>1393</v>
      </c>
      <c r="B99" s="99" t="s">
        <v>1392</v>
      </c>
      <c r="C99" s="100">
        <v>43373</v>
      </c>
      <c r="D99" s="106">
        <v>642.35</v>
      </c>
    </row>
    <row r="100" spans="1:4" x14ac:dyDescent="0.25">
      <c r="A100" s="94" t="s">
        <v>1391</v>
      </c>
      <c r="B100" s="99" t="s">
        <v>692</v>
      </c>
      <c r="C100" s="100">
        <v>43392</v>
      </c>
      <c r="D100" s="106">
        <v>761.2</v>
      </c>
    </row>
    <row r="101" spans="1:4" x14ac:dyDescent="0.25">
      <c r="A101" s="94" t="s">
        <v>1390</v>
      </c>
      <c r="B101" s="99" t="s">
        <v>692</v>
      </c>
      <c r="C101" s="100">
        <v>43392</v>
      </c>
      <c r="D101" s="106">
        <v>1458.81</v>
      </c>
    </row>
    <row r="102" spans="1:4" x14ac:dyDescent="0.25">
      <c r="A102" s="94" t="s">
        <v>1389</v>
      </c>
      <c r="B102" s="99" t="s">
        <v>1388</v>
      </c>
      <c r="C102" s="100">
        <v>43434</v>
      </c>
      <c r="D102" s="106">
        <v>881.73</v>
      </c>
    </row>
    <row r="103" spans="1:4" ht="24.75" x14ac:dyDescent="0.25">
      <c r="A103" s="94" t="s">
        <v>1387</v>
      </c>
      <c r="B103" s="99" t="s">
        <v>1386</v>
      </c>
      <c r="C103" s="100">
        <v>43404</v>
      </c>
      <c r="D103" s="91">
        <v>10093.450000000001</v>
      </c>
    </row>
    <row r="104" spans="1:4" ht="24.75" x14ac:dyDescent="0.25">
      <c r="A104" s="94" t="s">
        <v>824</v>
      </c>
      <c r="B104" s="99" t="s">
        <v>1385</v>
      </c>
      <c r="C104" s="100">
        <v>43373</v>
      </c>
      <c r="D104" s="106">
        <v>580</v>
      </c>
    </row>
    <row r="105" spans="1:4" x14ac:dyDescent="0.25">
      <c r="A105" s="94" t="s">
        <v>1384</v>
      </c>
      <c r="B105" s="99" t="s">
        <v>1383</v>
      </c>
      <c r="C105" s="100">
        <v>43390</v>
      </c>
      <c r="D105" s="106">
        <v>380</v>
      </c>
    </row>
    <row r="106" spans="1:4" x14ac:dyDescent="0.25">
      <c r="A106" s="94" t="s">
        <v>1382</v>
      </c>
      <c r="B106" s="99" t="s">
        <v>1378</v>
      </c>
      <c r="C106" s="100">
        <v>43131</v>
      </c>
      <c r="D106" s="106">
        <v>423.86</v>
      </c>
    </row>
    <row r="107" spans="1:4" x14ac:dyDescent="0.25">
      <c r="A107" s="94" t="s">
        <v>1381</v>
      </c>
      <c r="B107" s="99" t="s">
        <v>1380</v>
      </c>
      <c r="C107" s="100">
        <v>43153</v>
      </c>
      <c r="D107" s="106">
        <v>107.46</v>
      </c>
    </row>
    <row r="108" spans="1:4" x14ac:dyDescent="0.25">
      <c r="A108" s="94" t="s">
        <v>1379</v>
      </c>
      <c r="B108" s="99" t="s">
        <v>1378</v>
      </c>
      <c r="C108" s="100">
        <v>43244</v>
      </c>
      <c r="D108" s="106">
        <v>67.64</v>
      </c>
    </row>
    <row r="109" spans="1:4" x14ac:dyDescent="0.25">
      <c r="A109" s="94" t="s">
        <v>1377</v>
      </c>
      <c r="B109" s="99" t="s">
        <v>1376</v>
      </c>
      <c r="C109" s="100">
        <v>43343</v>
      </c>
      <c r="D109" s="91">
        <v>373.88</v>
      </c>
    </row>
    <row r="110" spans="1:4" x14ac:dyDescent="0.25">
      <c r="A110" s="94" t="s">
        <v>1375</v>
      </c>
      <c r="B110" s="99" t="s">
        <v>1374</v>
      </c>
      <c r="C110" s="100">
        <v>43434</v>
      </c>
      <c r="D110" s="91">
        <v>452.18</v>
      </c>
    </row>
    <row r="111" spans="1:4" x14ac:dyDescent="0.25">
      <c r="A111" s="94" t="s">
        <v>1373</v>
      </c>
      <c r="B111" s="99" t="s">
        <v>1372</v>
      </c>
      <c r="C111" s="100">
        <v>43444</v>
      </c>
      <c r="D111" s="91">
        <v>251.34</v>
      </c>
    </row>
    <row r="112" spans="1:4" ht="24.75" x14ac:dyDescent="0.25">
      <c r="A112" s="94" t="s">
        <v>824</v>
      </c>
      <c r="B112" s="99" t="s">
        <v>1348</v>
      </c>
      <c r="C112" s="100">
        <v>41883</v>
      </c>
      <c r="D112" s="91">
        <f>148.19+174.31+180+117.51+130+231.05</f>
        <v>981.06</v>
      </c>
    </row>
    <row r="113" spans="1:4" x14ac:dyDescent="0.25">
      <c r="A113" s="94" t="s">
        <v>1371</v>
      </c>
      <c r="B113" s="99" t="s">
        <v>1346</v>
      </c>
      <c r="C113" s="100">
        <v>43125</v>
      </c>
      <c r="D113" s="91">
        <v>8526.4</v>
      </c>
    </row>
    <row r="114" spans="1:4" x14ac:dyDescent="0.25">
      <c r="A114" s="94" t="s">
        <v>1370</v>
      </c>
      <c r="B114" s="99" t="s">
        <v>1369</v>
      </c>
      <c r="C114" s="100">
        <v>43157</v>
      </c>
      <c r="D114" s="91">
        <v>5658.81</v>
      </c>
    </row>
    <row r="115" spans="1:4" x14ac:dyDescent="0.25">
      <c r="A115" s="94" t="s">
        <v>1368</v>
      </c>
      <c r="B115" s="99" t="s">
        <v>1367</v>
      </c>
      <c r="C115" s="100">
        <v>43188</v>
      </c>
      <c r="D115" s="91">
        <v>2146.5</v>
      </c>
    </row>
    <row r="116" spans="1:4" ht="24.75" x14ac:dyDescent="0.25">
      <c r="A116" s="94" t="s">
        <v>824</v>
      </c>
      <c r="B116" s="99" t="s">
        <v>1366</v>
      </c>
      <c r="C116" s="100">
        <v>43061</v>
      </c>
      <c r="D116" s="91">
        <v>58.39</v>
      </c>
    </row>
    <row r="117" spans="1:4" x14ac:dyDescent="0.25">
      <c r="A117" s="94" t="s">
        <v>1365</v>
      </c>
      <c r="B117" s="99" t="s">
        <v>1364</v>
      </c>
      <c r="C117" s="100">
        <v>43220</v>
      </c>
      <c r="D117" s="91">
        <v>1155</v>
      </c>
    </row>
    <row r="118" spans="1:4" ht="24.75" x14ac:dyDescent="0.25">
      <c r="A118" s="94" t="s">
        <v>824</v>
      </c>
      <c r="B118" s="99" t="s">
        <v>1363</v>
      </c>
      <c r="C118" s="100">
        <v>43231</v>
      </c>
      <c r="D118" s="91">
        <v>290</v>
      </c>
    </row>
    <row r="119" spans="1:4" ht="24.75" x14ac:dyDescent="0.25">
      <c r="A119" s="94" t="s">
        <v>824</v>
      </c>
      <c r="B119" s="99" t="s">
        <v>1362</v>
      </c>
      <c r="C119" s="100">
        <v>43231</v>
      </c>
      <c r="D119" s="91">
        <v>260</v>
      </c>
    </row>
    <row r="120" spans="1:4" x14ac:dyDescent="0.25">
      <c r="A120" s="94" t="s">
        <v>1361</v>
      </c>
      <c r="B120" s="99" t="s">
        <v>1346</v>
      </c>
      <c r="C120" s="100">
        <v>43249</v>
      </c>
      <c r="D120" s="91">
        <v>2959.4</v>
      </c>
    </row>
    <row r="121" spans="1:4" x14ac:dyDescent="0.25">
      <c r="A121" s="94" t="s">
        <v>1360</v>
      </c>
      <c r="B121" s="99" t="s">
        <v>1359</v>
      </c>
      <c r="C121" s="100">
        <v>43210</v>
      </c>
      <c r="D121" s="91">
        <v>51.8</v>
      </c>
    </row>
    <row r="122" spans="1:4" x14ac:dyDescent="0.25">
      <c r="A122" s="94" t="s">
        <v>1358</v>
      </c>
      <c r="B122" s="99" t="s">
        <v>1357</v>
      </c>
      <c r="C122" s="100">
        <v>43343</v>
      </c>
      <c r="D122" s="91">
        <v>104.2</v>
      </c>
    </row>
    <row r="123" spans="1:4" x14ac:dyDescent="0.25">
      <c r="A123" s="94" t="s">
        <v>1356</v>
      </c>
      <c r="B123" s="99" t="s">
        <v>1355</v>
      </c>
      <c r="C123" s="100">
        <v>43365</v>
      </c>
      <c r="D123" s="91">
        <v>527.20000000000005</v>
      </c>
    </row>
    <row r="124" spans="1:4" x14ac:dyDescent="0.25">
      <c r="A124" s="94" t="s">
        <v>1354</v>
      </c>
      <c r="B124" s="99" t="s">
        <v>1353</v>
      </c>
      <c r="C124" s="100">
        <v>43308</v>
      </c>
      <c r="D124" s="91">
        <v>7062.06</v>
      </c>
    </row>
    <row r="125" spans="1:4" x14ac:dyDescent="0.25">
      <c r="A125" s="94" t="s">
        <v>1352</v>
      </c>
      <c r="B125" s="99" t="s">
        <v>1346</v>
      </c>
      <c r="C125" s="100">
        <v>43368</v>
      </c>
      <c r="D125" s="91">
        <f>9183.48+330</f>
        <v>9513.48</v>
      </c>
    </row>
    <row r="126" spans="1:4" x14ac:dyDescent="0.25">
      <c r="A126" s="94" t="s">
        <v>1351</v>
      </c>
      <c r="B126" s="99" t="s">
        <v>1350</v>
      </c>
      <c r="C126" s="100">
        <v>43392</v>
      </c>
      <c r="D126" s="91">
        <v>2643</v>
      </c>
    </row>
    <row r="127" spans="1:4" x14ac:dyDescent="0.25">
      <c r="A127" s="94" t="s">
        <v>1349</v>
      </c>
      <c r="B127" s="99" t="s">
        <v>1348</v>
      </c>
      <c r="C127" s="100">
        <v>43344</v>
      </c>
      <c r="D127" s="97">
        <v>252</v>
      </c>
    </row>
    <row r="128" spans="1:4" x14ac:dyDescent="0.25">
      <c r="A128" s="94" t="s">
        <v>1347</v>
      </c>
      <c r="B128" s="99" t="s">
        <v>1346</v>
      </c>
      <c r="C128" s="100">
        <v>43434</v>
      </c>
      <c r="D128" s="91">
        <v>3139.54</v>
      </c>
    </row>
    <row r="129" spans="1:4" x14ac:dyDescent="0.25">
      <c r="A129" s="94" t="s">
        <v>1345</v>
      </c>
      <c r="B129" s="93" t="s">
        <v>1344</v>
      </c>
      <c r="C129" s="92">
        <v>43427</v>
      </c>
      <c r="D129" s="91">
        <v>820</v>
      </c>
    </row>
    <row r="130" spans="1:4" ht="24.75" x14ac:dyDescent="0.25">
      <c r="A130" s="94" t="s">
        <v>1343</v>
      </c>
      <c r="B130" s="99" t="s">
        <v>1342</v>
      </c>
      <c r="C130" s="100">
        <v>43453</v>
      </c>
      <c r="D130" s="91">
        <v>829.5</v>
      </c>
    </row>
    <row r="131" spans="1:4" x14ac:dyDescent="0.25">
      <c r="A131" s="94" t="s">
        <v>1341</v>
      </c>
      <c r="B131" s="106" t="s">
        <v>1340</v>
      </c>
      <c r="C131" s="105">
        <v>43444</v>
      </c>
      <c r="D131" s="91">
        <v>1252</v>
      </c>
    </row>
    <row r="132" spans="1:4" x14ac:dyDescent="0.25">
      <c r="A132" s="94" t="s">
        <v>1339</v>
      </c>
      <c r="B132" s="106" t="s">
        <v>1338</v>
      </c>
      <c r="C132" s="105">
        <v>43444</v>
      </c>
      <c r="D132" s="91">
        <v>739.53</v>
      </c>
    </row>
    <row r="133" spans="1:4" x14ac:dyDescent="0.25">
      <c r="A133" s="94" t="s">
        <v>1337</v>
      </c>
      <c r="B133" s="99" t="s">
        <v>1336</v>
      </c>
      <c r="C133" s="100">
        <v>43172</v>
      </c>
      <c r="D133" s="91">
        <v>1188</v>
      </c>
    </row>
    <row r="134" spans="1:4" x14ac:dyDescent="0.25">
      <c r="A134" s="94" t="s">
        <v>1335</v>
      </c>
      <c r="B134" s="99" t="s">
        <v>1333</v>
      </c>
      <c r="C134" s="100">
        <v>43350</v>
      </c>
      <c r="D134" s="91">
        <v>1329</v>
      </c>
    </row>
    <row r="135" spans="1:4" x14ac:dyDescent="0.25">
      <c r="A135" s="94" t="s">
        <v>1334</v>
      </c>
      <c r="B135" s="99" t="s">
        <v>1333</v>
      </c>
      <c r="C135" s="100">
        <v>43430</v>
      </c>
      <c r="D135" s="91">
        <v>1003.6</v>
      </c>
    </row>
    <row r="136" spans="1:4" ht="24.75" x14ac:dyDescent="0.25">
      <c r="A136" s="94" t="s">
        <v>1332</v>
      </c>
      <c r="B136" s="99" t="s">
        <v>1331</v>
      </c>
      <c r="C136" s="100">
        <v>42718</v>
      </c>
      <c r="D136" s="91">
        <f>16982.32+16796.92+15427.17+17051.87+13544.04+28196.39+16227.3+16879.42+15370.26+15992.7+18949.56</f>
        <v>191417.95</v>
      </c>
    </row>
    <row r="137" spans="1:4" ht="24.75" x14ac:dyDescent="0.25">
      <c r="A137" s="94" t="s">
        <v>824</v>
      </c>
      <c r="B137" s="99" t="s">
        <v>1330</v>
      </c>
      <c r="C137" s="100">
        <v>42492</v>
      </c>
      <c r="D137" s="91">
        <f>1159.4+1087.15+974.1+1009.8+1054+1040.43+996.19+777.36+1454.39+1107.58</f>
        <v>10660.4</v>
      </c>
    </row>
    <row r="138" spans="1:4" ht="24.75" x14ac:dyDescent="0.25">
      <c r="A138" s="94" t="s">
        <v>1329</v>
      </c>
      <c r="B138" s="99" t="s">
        <v>1328</v>
      </c>
      <c r="C138" s="100">
        <v>43089</v>
      </c>
      <c r="D138" s="97">
        <f>1248.33+1248.33+1248.33+1248.33+2496.66+2496.66+1248.33+1248.33+1248.33+1248.37</f>
        <v>14980</v>
      </c>
    </row>
    <row r="139" spans="1:4" ht="24.75" x14ac:dyDescent="0.25">
      <c r="A139" s="94" t="s">
        <v>1327</v>
      </c>
      <c r="B139" s="99" t="s">
        <v>1326</v>
      </c>
      <c r="C139" s="100">
        <v>42843</v>
      </c>
      <c r="D139" s="91">
        <v>165173.94</v>
      </c>
    </row>
    <row r="140" spans="1:4" ht="24.75" x14ac:dyDescent="0.25">
      <c r="A140" s="94" t="s">
        <v>824</v>
      </c>
      <c r="B140" s="99" t="s">
        <v>1325</v>
      </c>
      <c r="C140" s="100">
        <v>43131</v>
      </c>
      <c r="D140" s="91">
        <v>197.48</v>
      </c>
    </row>
    <row r="141" spans="1:4" ht="24.75" x14ac:dyDescent="0.25">
      <c r="A141" s="94" t="s">
        <v>824</v>
      </c>
      <c r="B141" s="99" t="s">
        <v>1324</v>
      </c>
      <c r="C141" s="100">
        <v>43117</v>
      </c>
      <c r="D141" s="91">
        <f>456.4+1015.4</f>
        <v>1471.8</v>
      </c>
    </row>
    <row r="142" spans="1:4" ht="24.75" x14ac:dyDescent="0.25">
      <c r="A142" s="94" t="s">
        <v>824</v>
      </c>
      <c r="B142" s="99" t="s">
        <v>1323</v>
      </c>
      <c r="C142" s="100">
        <v>43151</v>
      </c>
      <c r="D142" s="91">
        <v>1920</v>
      </c>
    </row>
    <row r="143" spans="1:4" ht="24.75" x14ac:dyDescent="0.25">
      <c r="A143" s="94" t="s">
        <v>824</v>
      </c>
      <c r="B143" s="99" t="s">
        <v>1322</v>
      </c>
      <c r="C143" s="100">
        <v>43159</v>
      </c>
      <c r="D143" s="91">
        <v>479</v>
      </c>
    </row>
    <row r="144" spans="1:4" ht="24.75" x14ac:dyDescent="0.25">
      <c r="A144" s="94" t="s">
        <v>824</v>
      </c>
      <c r="B144" s="99" t="s">
        <v>1321</v>
      </c>
      <c r="C144" s="100">
        <v>43284</v>
      </c>
      <c r="D144" s="91">
        <v>102</v>
      </c>
    </row>
    <row r="145" spans="1:4" ht="24.75" x14ac:dyDescent="0.25">
      <c r="A145" s="94" t="s">
        <v>824</v>
      </c>
      <c r="B145" s="99" t="s">
        <v>1320</v>
      </c>
      <c r="C145" s="100">
        <v>43222</v>
      </c>
      <c r="D145" s="91">
        <f>1674.8</f>
        <v>1674.8</v>
      </c>
    </row>
    <row r="146" spans="1:4" x14ac:dyDescent="0.25">
      <c r="A146" s="94" t="s">
        <v>1319</v>
      </c>
      <c r="B146" s="99" t="s">
        <v>1318</v>
      </c>
      <c r="C146" s="100">
        <v>43088</v>
      </c>
      <c r="D146" s="97">
        <v>2730</v>
      </c>
    </row>
    <row r="147" spans="1:4" ht="24.75" x14ac:dyDescent="0.25">
      <c r="A147" s="94" t="s">
        <v>1317</v>
      </c>
      <c r="B147" s="99" t="s">
        <v>1316</v>
      </c>
      <c r="C147" s="100">
        <v>43251</v>
      </c>
      <c r="D147" s="91">
        <f>3700.45+3401.64+14121.14+853.17+19717.96</f>
        <v>41794.36</v>
      </c>
    </row>
    <row r="148" spans="1:4" ht="24.75" x14ac:dyDescent="0.25">
      <c r="A148" s="94" t="s">
        <v>824</v>
      </c>
      <c r="B148" s="99" t="s">
        <v>1315</v>
      </c>
      <c r="C148" s="100">
        <v>43398</v>
      </c>
      <c r="D148" s="91">
        <v>420</v>
      </c>
    </row>
    <row r="149" spans="1:4" x14ac:dyDescent="0.25">
      <c r="A149" s="94" t="s">
        <v>1314</v>
      </c>
      <c r="B149" s="99" t="s">
        <v>1313</v>
      </c>
      <c r="C149" s="100">
        <v>43350</v>
      </c>
      <c r="D149" s="91">
        <v>559.35</v>
      </c>
    </row>
    <row r="150" spans="1:4" ht="24.75" x14ac:dyDescent="0.25">
      <c r="A150" s="94" t="s">
        <v>824</v>
      </c>
      <c r="B150" s="99" t="s">
        <v>1312</v>
      </c>
      <c r="C150" s="100">
        <v>43438</v>
      </c>
      <c r="D150" s="91">
        <v>165</v>
      </c>
    </row>
    <row r="151" spans="1:4" x14ac:dyDescent="0.25">
      <c r="A151" s="94" t="s">
        <v>1311</v>
      </c>
      <c r="B151" s="104" t="s">
        <v>1310</v>
      </c>
      <c r="C151" s="103">
        <v>43402</v>
      </c>
      <c r="D151" s="91">
        <v>255</v>
      </c>
    </row>
    <row r="152" spans="1:4" x14ac:dyDescent="0.25">
      <c r="A152" s="94" t="s">
        <v>1309</v>
      </c>
      <c r="B152" s="99" t="s">
        <v>1308</v>
      </c>
      <c r="C152" s="100">
        <v>43404</v>
      </c>
      <c r="D152" s="91">
        <v>319</v>
      </c>
    </row>
    <row r="153" spans="1:4" x14ac:dyDescent="0.25">
      <c r="A153" s="94" t="s">
        <v>1307</v>
      </c>
      <c r="B153" s="99" t="s">
        <v>1306</v>
      </c>
      <c r="C153" s="100">
        <v>43445</v>
      </c>
      <c r="D153" s="91">
        <v>3341</v>
      </c>
    </row>
    <row r="154" spans="1:4" ht="24.75" x14ac:dyDescent="0.25">
      <c r="A154" s="94" t="s">
        <v>1305</v>
      </c>
      <c r="B154" s="99" t="s">
        <v>1303</v>
      </c>
      <c r="C154" s="100">
        <v>41299</v>
      </c>
      <c r="D154" s="91">
        <v>485.58</v>
      </c>
    </row>
    <row r="155" spans="1:4" ht="24.75" x14ac:dyDescent="0.25">
      <c r="A155" s="94" t="s">
        <v>1304</v>
      </c>
      <c r="B155" s="99" t="s">
        <v>1303</v>
      </c>
      <c r="C155" s="100">
        <v>41331</v>
      </c>
      <c r="D155" s="91">
        <f>318.93+318.93</f>
        <v>637.86</v>
      </c>
    </row>
    <row r="156" spans="1:4" x14ac:dyDescent="0.25">
      <c r="A156" s="94" t="s">
        <v>1302</v>
      </c>
      <c r="B156" s="99" t="s">
        <v>1279</v>
      </c>
      <c r="C156" s="100">
        <v>43131</v>
      </c>
      <c r="D156" s="91">
        <v>566.25</v>
      </c>
    </row>
    <row r="157" spans="1:4" ht="24.75" x14ac:dyDescent="0.25">
      <c r="A157" s="94" t="s">
        <v>1301</v>
      </c>
      <c r="B157" s="99" t="s">
        <v>1300</v>
      </c>
      <c r="C157" s="100">
        <v>42711</v>
      </c>
      <c r="D157" s="91">
        <f>134.22+134.22+134.22+134.22</f>
        <v>536.88</v>
      </c>
    </row>
    <row r="158" spans="1:4" x14ac:dyDescent="0.25">
      <c r="A158" s="94" t="s">
        <v>1299</v>
      </c>
      <c r="B158" s="99" t="s">
        <v>1277</v>
      </c>
      <c r="C158" s="100">
        <v>43115</v>
      </c>
      <c r="D158" s="91">
        <f>422.23</f>
        <v>422.23</v>
      </c>
    </row>
    <row r="159" spans="1:4" x14ac:dyDescent="0.25">
      <c r="A159" s="94" t="s">
        <v>1298</v>
      </c>
      <c r="B159" s="99" t="s">
        <v>1297</v>
      </c>
      <c r="C159" s="100">
        <v>43153</v>
      </c>
      <c r="D159" s="91">
        <v>247.05</v>
      </c>
    </row>
    <row r="160" spans="1:4" ht="24.75" x14ac:dyDescent="0.25">
      <c r="A160" s="94" t="s">
        <v>1296</v>
      </c>
      <c r="B160" s="99" t="s">
        <v>1295</v>
      </c>
      <c r="C160" s="100">
        <v>41745</v>
      </c>
      <c r="D160" s="91">
        <f>408.55+408.55+408.55+408.55</f>
        <v>1634.2</v>
      </c>
    </row>
    <row r="161" spans="1:4" ht="24.75" x14ac:dyDescent="0.25">
      <c r="A161" s="94" t="s">
        <v>824</v>
      </c>
      <c r="B161" s="99" t="s">
        <v>1294</v>
      </c>
      <c r="C161" s="100">
        <v>43178</v>
      </c>
      <c r="D161" s="91">
        <v>150</v>
      </c>
    </row>
    <row r="162" spans="1:4" ht="24.75" x14ac:dyDescent="0.25">
      <c r="A162" s="94" t="s">
        <v>824</v>
      </c>
      <c r="B162" s="99" t="s">
        <v>1293</v>
      </c>
      <c r="C162" s="100">
        <v>43189</v>
      </c>
      <c r="D162" s="91">
        <v>81.97</v>
      </c>
    </row>
    <row r="163" spans="1:4" x14ac:dyDescent="0.25">
      <c r="A163" s="94" t="s">
        <v>1292</v>
      </c>
      <c r="B163" s="99" t="s">
        <v>1291</v>
      </c>
      <c r="C163" s="100">
        <v>43187</v>
      </c>
      <c r="D163" s="91">
        <v>41.3</v>
      </c>
    </row>
    <row r="164" spans="1:4" x14ac:dyDescent="0.25">
      <c r="A164" s="94" t="s">
        <v>1290</v>
      </c>
      <c r="B164" s="99" t="s">
        <v>1289</v>
      </c>
      <c r="C164" s="100">
        <v>43173</v>
      </c>
      <c r="D164" s="91">
        <v>25.68</v>
      </c>
    </row>
    <row r="165" spans="1:4" ht="24.75" x14ac:dyDescent="0.25">
      <c r="A165" s="94" t="s">
        <v>1288</v>
      </c>
      <c r="B165" s="99" t="s">
        <v>1281</v>
      </c>
      <c r="C165" s="100">
        <v>43047</v>
      </c>
      <c r="D165" s="91">
        <f>156.58+156.58+156.58</f>
        <v>469.74</v>
      </c>
    </row>
    <row r="166" spans="1:4" ht="24.75" x14ac:dyDescent="0.25">
      <c r="A166" s="94" t="s">
        <v>1287</v>
      </c>
      <c r="B166" s="99" t="s">
        <v>1281</v>
      </c>
      <c r="C166" s="100">
        <v>43353</v>
      </c>
      <c r="D166" s="91">
        <f>106.07+106.07+106.07+106.07</f>
        <v>424.28</v>
      </c>
    </row>
    <row r="167" spans="1:4" ht="24.75" x14ac:dyDescent="0.25">
      <c r="A167" s="94" t="s">
        <v>824</v>
      </c>
      <c r="B167" s="99" t="s">
        <v>1286</v>
      </c>
      <c r="C167" s="100">
        <v>43101</v>
      </c>
      <c r="D167" s="91">
        <f>396.7+508.35+428.35+385.6+400+485.55+420.05+517.81+455.66+522.92+417.06+329.9+673.1+707.57+348.89</f>
        <v>6997.51</v>
      </c>
    </row>
    <row r="168" spans="1:4" x14ac:dyDescent="0.25">
      <c r="A168" s="94" t="s">
        <v>1285</v>
      </c>
      <c r="B168" s="99" t="s">
        <v>1279</v>
      </c>
      <c r="C168" s="100">
        <v>43222</v>
      </c>
      <c r="D168" s="91">
        <v>728.55</v>
      </c>
    </row>
    <row r="169" spans="1:4" x14ac:dyDescent="0.25">
      <c r="A169" s="94" t="s">
        <v>1284</v>
      </c>
      <c r="B169" s="99" t="s">
        <v>1283</v>
      </c>
      <c r="C169" s="100">
        <v>43242</v>
      </c>
      <c r="D169" s="91">
        <v>715.26</v>
      </c>
    </row>
    <row r="170" spans="1:4" ht="24.75" x14ac:dyDescent="0.25">
      <c r="A170" s="94" t="s">
        <v>1282</v>
      </c>
      <c r="B170" s="99" t="s">
        <v>1281</v>
      </c>
      <c r="C170" s="100">
        <v>43139</v>
      </c>
      <c r="D170" s="91">
        <f>173.15+173.15+173.15</f>
        <v>519.45000000000005</v>
      </c>
    </row>
    <row r="171" spans="1:4" x14ac:dyDescent="0.25">
      <c r="A171" s="94" t="s">
        <v>1280</v>
      </c>
      <c r="B171" s="99" t="s">
        <v>1279</v>
      </c>
      <c r="C171" s="100">
        <v>43300</v>
      </c>
      <c r="D171" s="91">
        <v>676.8</v>
      </c>
    </row>
    <row r="172" spans="1:4" x14ac:dyDescent="0.25">
      <c r="A172" s="94" t="s">
        <v>1278</v>
      </c>
      <c r="B172" s="102" t="s">
        <v>1277</v>
      </c>
      <c r="C172" s="101">
        <v>43335</v>
      </c>
      <c r="D172" s="91">
        <v>386.47</v>
      </c>
    </row>
    <row r="173" spans="1:4" x14ac:dyDescent="0.25">
      <c r="A173" s="94" t="s">
        <v>1276</v>
      </c>
      <c r="B173" s="96" t="s">
        <v>1275</v>
      </c>
      <c r="C173" s="95">
        <v>43433</v>
      </c>
      <c r="D173" s="91">
        <v>281</v>
      </c>
    </row>
    <row r="174" spans="1:4" x14ac:dyDescent="0.25">
      <c r="A174" s="94" t="s">
        <v>1274</v>
      </c>
      <c r="B174" s="99" t="s">
        <v>1273</v>
      </c>
      <c r="C174" s="100">
        <v>42317</v>
      </c>
      <c r="D174" s="91">
        <f>4497.23+2915.61+3050.3+9560.05+2602.37+357.84+2480.52+4011.16+3571.37</f>
        <v>33046.449999999997</v>
      </c>
    </row>
    <row r="175" spans="1:4" ht="24.75" x14ac:dyDescent="0.25">
      <c r="A175" s="94" t="s">
        <v>824</v>
      </c>
      <c r="B175" s="99" t="s">
        <v>1270</v>
      </c>
      <c r="C175" s="100">
        <v>42795</v>
      </c>
      <c r="D175" s="91">
        <v>29376.09</v>
      </c>
    </row>
    <row r="176" spans="1:4" x14ac:dyDescent="0.25">
      <c r="A176" s="94" t="s">
        <v>1272</v>
      </c>
      <c r="B176" s="93" t="s">
        <v>1271</v>
      </c>
      <c r="C176" s="92">
        <v>43144</v>
      </c>
      <c r="D176" s="91">
        <v>1967.49</v>
      </c>
    </row>
    <row r="177" spans="1:4" ht="24.75" x14ac:dyDescent="0.25">
      <c r="A177" s="94" t="s">
        <v>824</v>
      </c>
      <c r="B177" s="99" t="s">
        <v>1270</v>
      </c>
      <c r="C177" s="92">
        <v>43435</v>
      </c>
      <c r="D177" s="91">
        <v>136.66999999999999</v>
      </c>
    </row>
    <row r="178" spans="1:4" ht="24.75" x14ac:dyDescent="0.25">
      <c r="A178" s="94" t="s">
        <v>824</v>
      </c>
      <c r="B178" s="93" t="s">
        <v>1269</v>
      </c>
      <c r="C178" s="92">
        <v>43115</v>
      </c>
      <c r="D178" s="91">
        <v>375</v>
      </c>
    </row>
    <row r="179" spans="1:4" ht="24.75" x14ac:dyDescent="0.25">
      <c r="A179" s="94" t="s">
        <v>824</v>
      </c>
      <c r="B179" s="93" t="s">
        <v>1268</v>
      </c>
      <c r="C179" s="92">
        <v>43115</v>
      </c>
      <c r="D179" s="91">
        <v>4500</v>
      </c>
    </row>
    <row r="180" spans="1:4" x14ac:dyDescent="0.25">
      <c r="A180" s="94" t="s">
        <v>1267</v>
      </c>
      <c r="B180" s="93" t="s">
        <v>1266</v>
      </c>
      <c r="C180" s="92">
        <v>43151</v>
      </c>
      <c r="D180" s="91">
        <v>1755</v>
      </c>
    </row>
    <row r="181" spans="1:4" x14ac:dyDescent="0.25">
      <c r="A181" s="94" t="s">
        <v>1265</v>
      </c>
      <c r="B181" s="93" t="s">
        <v>1264</v>
      </c>
      <c r="C181" s="92">
        <v>43145</v>
      </c>
      <c r="D181" s="91">
        <v>424</v>
      </c>
    </row>
    <row r="182" spans="1:4" x14ac:dyDescent="0.25">
      <c r="A182" s="94" t="s">
        <v>1263</v>
      </c>
      <c r="B182" s="93" t="s">
        <v>1262</v>
      </c>
      <c r="C182" s="92">
        <v>43173</v>
      </c>
      <c r="D182" s="91">
        <v>438.71</v>
      </c>
    </row>
    <row r="183" spans="1:4" x14ac:dyDescent="0.25">
      <c r="A183" s="94" t="s">
        <v>1261</v>
      </c>
      <c r="B183" s="93" t="s">
        <v>1260</v>
      </c>
      <c r="C183" s="92">
        <v>43171</v>
      </c>
      <c r="D183" s="91">
        <v>2124</v>
      </c>
    </row>
    <row r="184" spans="1:4" ht="24.75" x14ac:dyDescent="0.25">
      <c r="A184" s="94" t="s">
        <v>824</v>
      </c>
      <c r="B184" s="96" t="s">
        <v>1259</v>
      </c>
      <c r="C184" s="95">
        <v>43206</v>
      </c>
      <c r="D184" s="91">
        <v>2093</v>
      </c>
    </row>
    <row r="185" spans="1:4" ht="24.75" x14ac:dyDescent="0.25">
      <c r="A185" s="94" t="s">
        <v>824</v>
      </c>
      <c r="B185" s="93" t="s">
        <v>1258</v>
      </c>
      <c r="C185" s="92">
        <v>43203</v>
      </c>
      <c r="D185" s="98">
        <v>2600</v>
      </c>
    </row>
    <row r="186" spans="1:4" x14ac:dyDescent="0.25">
      <c r="A186" s="94" t="s">
        <v>1257</v>
      </c>
      <c r="B186" s="93" t="s">
        <v>1256</v>
      </c>
      <c r="C186" s="92">
        <v>43259</v>
      </c>
      <c r="D186" s="91">
        <v>487</v>
      </c>
    </row>
    <row r="187" spans="1:4" ht="24" x14ac:dyDescent="0.25">
      <c r="A187" s="94" t="s">
        <v>1255</v>
      </c>
      <c r="B187" s="96" t="s">
        <v>1254</v>
      </c>
      <c r="C187" s="95">
        <v>43290</v>
      </c>
      <c r="D187" s="91">
        <v>5526.42</v>
      </c>
    </row>
    <row r="188" spans="1:4" ht="24.75" x14ac:dyDescent="0.25">
      <c r="A188" s="94" t="s">
        <v>824</v>
      </c>
      <c r="B188" s="96" t="s">
        <v>1253</v>
      </c>
      <c r="C188" s="95">
        <v>43269</v>
      </c>
      <c r="D188" s="91">
        <v>7500</v>
      </c>
    </row>
    <row r="189" spans="1:4" x14ac:dyDescent="0.25">
      <c r="A189" s="94" t="s">
        <v>1252</v>
      </c>
      <c r="B189" s="93" t="s">
        <v>1251</v>
      </c>
      <c r="C189" s="92">
        <v>43299</v>
      </c>
      <c r="D189" s="91">
        <v>412.5</v>
      </c>
    </row>
    <row r="190" spans="1:4" ht="24" x14ac:dyDescent="0.25">
      <c r="A190" s="94" t="s">
        <v>1250</v>
      </c>
      <c r="B190" s="96" t="s">
        <v>1249</v>
      </c>
      <c r="C190" s="95">
        <v>43238</v>
      </c>
      <c r="D190" s="91">
        <v>16200.93</v>
      </c>
    </row>
    <row r="191" spans="1:4" x14ac:dyDescent="0.25">
      <c r="A191" s="94" t="s">
        <v>1248</v>
      </c>
      <c r="B191" s="93" t="s">
        <v>1247</v>
      </c>
      <c r="C191" s="92">
        <v>43402</v>
      </c>
      <c r="D191" s="91">
        <v>427</v>
      </c>
    </row>
    <row r="192" spans="1:4" x14ac:dyDescent="0.25">
      <c r="A192" s="94" t="s">
        <v>1246</v>
      </c>
      <c r="B192" s="93" t="s">
        <v>1245</v>
      </c>
      <c r="C192" s="92">
        <v>43279</v>
      </c>
      <c r="D192" s="97">
        <v>14490</v>
      </c>
    </row>
    <row r="193" spans="1:4" ht="24" x14ac:dyDescent="0.25">
      <c r="A193" s="94" t="s">
        <v>1244</v>
      </c>
      <c r="B193" s="96" t="s">
        <v>1243</v>
      </c>
      <c r="C193" s="95">
        <v>43402</v>
      </c>
      <c r="D193" s="91">
        <v>3639.4</v>
      </c>
    </row>
    <row r="194" spans="1:4" x14ac:dyDescent="0.25">
      <c r="A194" s="94" t="s">
        <v>1242</v>
      </c>
      <c r="B194" s="96" t="s">
        <v>1241</v>
      </c>
      <c r="C194" s="95">
        <v>43069</v>
      </c>
      <c r="D194" s="91">
        <v>1693.4</v>
      </c>
    </row>
    <row r="195" spans="1:4" ht="24" x14ac:dyDescent="0.25">
      <c r="A195" s="94" t="s">
        <v>1240</v>
      </c>
      <c r="B195" s="96" t="s">
        <v>1239</v>
      </c>
      <c r="C195" s="95">
        <v>43202</v>
      </c>
      <c r="D195" s="91">
        <v>1799</v>
      </c>
    </row>
    <row r="196" spans="1:4" x14ac:dyDescent="0.25">
      <c r="A196" s="94" t="s">
        <v>1238</v>
      </c>
      <c r="B196" s="96" t="s">
        <v>1237</v>
      </c>
      <c r="C196" s="95">
        <v>43241</v>
      </c>
      <c r="D196" s="97">
        <v>412</v>
      </c>
    </row>
    <row r="197" spans="1:4" x14ac:dyDescent="0.25">
      <c r="A197" s="94" t="s">
        <v>1236</v>
      </c>
      <c r="B197" s="93" t="s">
        <v>1235</v>
      </c>
      <c r="C197" s="92">
        <v>43243</v>
      </c>
      <c r="D197" s="91">
        <v>490</v>
      </c>
    </row>
    <row r="198" spans="1:4" x14ac:dyDescent="0.25">
      <c r="A198" s="94" t="s">
        <v>1234</v>
      </c>
      <c r="B198" s="93" t="s">
        <v>1233</v>
      </c>
      <c r="C198" s="92">
        <v>43354</v>
      </c>
      <c r="D198" s="91">
        <v>73.45</v>
      </c>
    </row>
    <row r="199" spans="1:4" x14ac:dyDescent="0.25">
      <c r="A199" s="94" t="s">
        <v>1232</v>
      </c>
      <c r="B199" s="93" t="s">
        <v>1231</v>
      </c>
      <c r="C199" s="92">
        <v>43370</v>
      </c>
      <c r="D199" s="91">
        <v>135</v>
      </c>
    </row>
    <row r="200" spans="1:4" x14ac:dyDescent="0.25">
      <c r="A200" s="94" t="s">
        <v>1230</v>
      </c>
      <c r="B200" s="93" t="s">
        <v>1229</v>
      </c>
      <c r="C200" s="92">
        <v>43364</v>
      </c>
      <c r="D200" s="97">
        <v>3150</v>
      </c>
    </row>
    <row r="201" spans="1:4" x14ac:dyDescent="0.25">
      <c r="A201" s="94" t="s">
        <v>1228</v>
      </c>
      <c r="B201" s="93" t="s">
        <v>1227</v>
      </c>
      <c r="C201" s="92">
        <v>43399</v>
      </c>
      <c r="D201" s="91">
        <v>73.599999999999994</v>
      </c>
    </row>
    <row r="202" spans="1:4" x14ac:dyDescent="0.25">
      <c r="A202" s="94" t="s">
        <v>1226</v>
      </c>
      <c r="B202" s="93" t="s">
        <v>1225</v>
      </c>
      <c r="C202" s="92">
        <v>43426</v>
      </c>
      <c r="D202" s="97">
        <v>313.31</v>
      </c>
    </row>
    <row r="203" spans="1:4" x14ac:dyDescent="0.25">
      <c r="A203" s="94" t="s">
        <v>1224</v>
      </c>
      <c r="B203" s="93" t="s">
        <v>1223</v>
      </c>
      <c r="C203" s="92">
        <v>43202</v>
      </c>
      <c r="D203" s="97">
        <v>1003</v>
      </c>
    </row>
    <row r="204" spans="1:4" x14ac:dyDescent="0.25">
      <c r="A204" s="94" t="s">
        <v>1222</v>
      </c>
      <c r="B204" s="93" t="s">
        <v>1221</v>
      </c>
      <c r="C204" s="92">
        <v>43241</v>
      </c>
      <c r="D204" s="97">
        <v>376</v>
      </c>
    </row>
    <row r="205" spans="1:4" x14ac:dyDescent="0.25">
      <c r="A205" s="94" t="s">
        <v>1220</v>
      </c>
      <c r="B205" s="93" t="s">
        <v>1219</v>
      </c>
      <c r="C205" s="92">
        <v>43340</v>
      </c>
      <c r="D205" s="91">
        <v>1444</v>
      </c>
    </row>
    <row r="206" spans="1:4" ht="24.75" x14ac:dyDescent="0.25">
      <c r="A206" s="94" t="s">
        <v>824</v>
      </c>
      <c r="B206" s="93" t="s">
        <v>1218</v>
      </c>
      <c r="C206" s="92">
        <v>43364</v>
      </c>
      <c r="D206" s="91">
        <v>904.47</v>
      </c>
    </row>
    <row r="207" spans="1:4" x14ac:dyDescent="0.25">
      <c r="A207" s="94" t="s">
        <v>1217</v>
      </c>
      <c r="B207" s="96" t="s">
        <v>1216</v>
      </c>
      <c r="C207" s="95">
        <v>43402</v>
      </c>
      <c r="D207" s="91">
        <v>2045</v>
      </c>
    </row>
    <row r="208" spans="1:4" ht="24.75" x14ac:dyDescent="0.25">
      <c r="A208" s="94" t="s">
        <v>824</v>
      </c>
      <c r="B208" s="96" t="s">
        <v>1215</v>
      </c>
      <c r="C208" s="95">
        <v>43434</v>
      </c>
      <c r="D208" s="91">
        <v>9698.91</v>
      </c>
    </row>
    <row r="209" spans="1:4" x14ac:dyDescent="0.25">
      <c r="A209" s="94" t="s">
        <v>1214</v>
      </c>
      <c r="B209" s="93" t="s">
        <v>1213</v>
      </c>
      <c r="C209" s="92">
        <v>43431</v>
      </c>
      <c r="D209" s="91">
        <v>113.9</v>
      </c>
    </row>
    <row r="210" spans="1:4" ht="24.75" x14ac:dyDescent="0.25">
      <c r="A210" s="94" t="s">
        <v>824</v>
      </c>
      <c r="B210" s="93" t="s">
        <v>1212</v>
      </c>
      <c r="C210" s="92">
        <v>43434</v>
      </c>
      <c r="D210" s="91">
        <v>474.5</v>
      </c>
    </row>
    <row r="211" spans="1:4" ht="24.75" x14ac:dyDescent="0.25">
      <c r="A211" s="94" t="s">
        <v>824</v>
      </c>
      <c r="B211" s="93" t="s">
        <v>1211</v>
      </c>
      <c r="C211" s="92">
        <v>43418</v>
      </c>
      <c r="D211" s="91">
        <v>436.88</v>
      </c>
    </row>
    <row r="212" spans="1:4" x14ac:dyDescent="0.25">
      <c r="A212" s="94" t="s">
        <v>1210</v>
      </c>
      <c r="B212" s="93" t="s">
        <v>1209</v>
      </c>
      <c r="C212" s="92">
        <v>43256</v>
      </c>
      <c r="D212" s="91">
        <v>9790</v>
      </c>
    </row>
  </sheetData>
  <mergeCells count="7">
    <mergeCell ref="A8:D8"/>
    <mergeCell ref="A7:D7"/>
    <mergeCell ref="A1:D1"/>
    <mergeCell ref="A2:D3"/>
    <mergeCell ref="A5:D5"/>
    <mergeCell ref="A4:D4"/>
    <mergeCell ref="A6:D6"/>
  </mergeCells>
  <pageMargins left="0.70866141732283472" right="0.31496062992125984" top="0.74803149606299213" bottom="0.74803149606299213" header="0.31496062992125984" footer="0.31496062992125984"/>
  <pageSetup paperSize="9" scale="75" orientation="portrait" verticalDpi="4294967294"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8"/>
  <sheetViews>
    <sheetView tabSelected="1" workbookViewId="0">
      <selection activeCell="A7" sqref="A7:C7"/>
    </sheetView>
  </sheetViews>
  <sheetFormatPr defaultRowHeight="15" x14ac:dyDescent="0.25"/>
  <cols>
    <col min="1" max="1" width="33.85546875" customWidth="1"/>
    <col min="2" max="2" width="45.28515625" customWidth="1"/>
    <col min="3" max="3" width="47.140625" customWidth="1"/>
    <col min="5" max="5" width="12" customWidth="1"/>
  </cols>
  <sheetData>
    <row r="1" spans="1:3" ht="30.75" customHeight="1" x14ac:dyDescent="0.25">
      <c r="A1" s="123" t="s">
        <v>0</v>
      </c>
      <c r="B1" s="124"/>
      <c r="C1" s="124"/>
    </row>
    <row r="2" spans="1:3" ht="15" customHeight="1" x14ac:dyDescent="0.25">
      <c r="A2" s="125" t="s">
        <v>3</v>
      </c>
      <c r="B2" s="126"/>
      <c r="C2" s="126"/>
    </row>
    <row r="3" spans="1:3" ht="15" customHeight="1" x14ac:dyDescent="0.25">
      <c r="A3" s="127"/>
      <c r="B3" s="128"/>
      <c r="C3" s="128"/>
    </row>
    <row r="4" spans="1:3" ht="17.25" customHeight="1" x14ac:dyDescent="0.25">
      <c r="A4" s="131" t="s">
        <v>1</v>
      </c>
      <c r="B4" s="132"/>
      <c r="C4" s="132"/>
    </row>
    <row r="5" spans="1:3" ht="25.5" customHeight="1" x14ac:dyDescent="0.25">
      <c r="A5" s="129" t="s">
        <v>4</v>
      </c>
      <c r="B5" s="130"/>
      <c r="C5" s="130"/>
    </row>
    <row r="6" spans="1:3" ht="58.5" customHeight="1" x14ac:dyDescent="0.25">
      <c r="A6" s="133" t="s">
        <v>6</v>
      </c>
      <c r="B6" s="134"/>
      <c r="C6" s="134"/>
    </row>
    <row r="7" spans="1:3" x14ac:dyDescent="0.25">
      <c r="A7" s="121" t="s">
        <v>95</v>
      </c>
      <c r="B7" s="122"/>
      <c r="C7" s="122"/>
    </row>
    <row r="8" spans="1:3" ht="36" customHeight="1" x14ac:dyDescent="0.25">
      <c r="A8" s="172" t="s">
        <v>1528</v>
      </c>
      <c r="B8" s="173"/>
      <c r="C8" s="173"/>
    </row>
    <row r="9" spans="1:3" ht="15" customHeight="1" x14ac:dyDescent="0.25">
      <c r="A9" s="1" t="s">
        <v>7</v>
      </c>
      <c r="B9" s="1" t="s">
        <v>5</v>
      </c>
      <c r="C9" s="1" t="s">
        <v>2</v>
      </c>
    </row>
    <row r="10" spans="1:3" ht="30" x14ac:dyDescent="0.25">
      <c r="A10" s="2" t="s">
        <v>1500</v>
      </c>
      <c r="B10" s="2" t="s">
        <v>1508</v>
      </c>
      <c r="C10" s="118">
        <v>600</v>
      </c>
    </row>
    <row r="11" spans="1:3" ht="30" x14ac:dyDescent="0.25">
      <c r="A11" s="2" t="s">
        <v>1500</v>
      </c>
      <c r="B11" s="2" t="s">
        <v>1508</v>
      </c>
      <c r="C11" s="118">
        <v>4530.2</v>
      </c>
    </row>
    <row r="12" spans="1:3" ht="30" x14ac:dyDescent="0.25">
      <c r="A12" s="2" t="s">
        <v>1507</v>
      </c>
      <c r="B12" s="2" t="s">
        <v>1527</v>
      </c>
      <c r="C12" s="118">
        <v>3737.79</v>
      </c>
    </row>
    <row r="13" spans="1:3" ht="30" x14ac:dyDescent="0.25">
      <c r="A13" s="2" t="s">
        <v>1500</v>
      </c>
      <c r="B13" s="2" t="s">
        <v>1508</v>
      </c>
      <c r="C13" s="118">
        <v>670</v>
      </c>
    </row>
    <row r="14" spans="1:3" ht="30" x14ac:dyDescent="0.25">
      <c r="A14" s="2" t="s">
        <v>1500</v>
      </c>
      <c r="B14" s="2" t="s">
        <v>1508</v>
      </c>
      <c r="C14" s="118">
        <v>765</v>
      </c>
    </row>
    <row r="15" spans="1:3" ht="45" x14ac:dyDescent="0.25">
      <c r="A15" s="2" t="s">
        <v>1502</v>
      </c>
      <c r="B15" s="2" t="s">
        <v>1526</v>
      </c>
      <c r="C15" s="118">
        <v>1298.3499999999999</v>
      </c>
    </row>
    <row r="16" spans="1:3" ht="30" x14ac:dyDescent="0.25">
      <c r="A16" s="2" t="s">
        <v>1507</v>
      </c>
      <c r="B16" s="2" t="s">
        <v>1506</v>
      </c>
      <c r="C16" s="118">
        <v>7695.46</v>
      </c>
    </row>
    <row r="17" spans="1:3" ht="30" x14ac:dyDescent="0.25">
      <c r="A17" s="2" t="s">
        <v>1500</v>
      </c>
      <c r="B17" s="2" t="s">
        <v>1508</v>
      </c>
      <c r="C17" s="118">
        <v>326.51</v>
      </c>
    </row>
    <row r="18" spans="1:3" ht="30" x14ac:dyDescent="0.25">
      <c r="A18" s="2" t="s">
        <v>1500</v>
      </c>
      <c r="B18" s="2" t="s">
        <v>1506</v>
      </c>
      <c r="C18" s="118">
        <v>898.15</v>
      </c>
    </row>
    <row r="19" spans="1:3" ht="45" x14ac:dyDescent="0.25">
      <c r="A19" s="2" t="s">
        <v>1502</v>
      </c>
      <c r="B19" s="2" t="s">
        <v>1525</v>
      </c>
      <c r="C19" s="118">
        <v>27547.41</v>
      </c>
    </row>
    <row r="20" spans="1:3" ht="30" x14ac:dyDescent="0.25">
      <c r="A20" s="2" t="s">
        <v>1500</v>
      </c>
      <c r="B20" s="2" t="s">
        <v>1508</v>
      </c>
      <c r="C20" s="118">
        <v>1936.5</v>
      </c>
    </row>
    <row r="21" spans="1:3" ht="30" x14ac:dyDescent="0.25">
      <c r="A21" s="2" t="s">
        <v>1500</v>
      </c>
      <c r="B21" s="2" t="s">
        <v>1524</v>
      </c>
      <c r="C21" s="118">
        <v>1463</v>
      </c>
    </row>
    <row r="22" spans="1:3" ht="45" x14ac:dyDescent="0.25">
      <c r="A22" s="2" t="s">
        <v>1502</v>
      </c>
      <c r="B22" s="2" t="s">
        <v>1523</v>
      </c>
      <c r="C22" s="118">
        <v>35755.01</v>
      </c>
    </row>
    <row r="23" spans="1:3" ht="45" x14ac:dyDescent="0.25">
      <c r="A23" s="2" t="s">
        <v>1502</v>
      </c>
      <c r="B23" s="2" t="s">
        <v>1522</v>
      </c>
      <c r="C23" s="118">
        <v>906.39</v>
      </c>
    </row>
    <row r="24" spans="1:3" ht="45" x14ac:dyDescent="0.25">
      <c r="A24" s="2" t="s">
        <v>1502</v>
      </c>
      <c r="B24" s="2" t="s">
        <v>1521</v>
      </c>
      <c r="C24" s="118">
        <v>8197.25</v>
      </c>
    </row>
    <row r="25" spans="1:3" ht="45" x14ac:dyDescent="0.25">
      <c r="A25" s="2" t="s">
        <v>1502</v>
      </c>
      <c r="B25" s="2" t="s">
        <v>1520</v>
      </c>
      <c r="C25" s="118">
        <v>6151.08</v>
      </c>
    </row>
    <row r="26" spans="1:3" ht="30" x14ac:dyDescent="0.25">
      <c r="A26" s="2" t="s">
        <v>1507</v>
      </c>
      <c r="B26" s="2" t="s">
        <v>1519</v>
      </c>
      <c r="C26" s="118">
        <v>5722.08</v>
      </c>
    </row>
    <row r="27" spans="1:3" ht="45" x14ac:dyDescent="0.25">
      <c r="A27" s="2" t="s">
        <v>1502</v>
      </c>
      <c r="B27" s="2" t="s">
        <v>1503</v>
      </c>
      <c r="C27" s="118">
        <v>1049.75</v>
      </c>
    </row>
    <row r="28" spans="1:3" ht="30" x14ac:dyDescent="0.25">
      <c r="A28" s="2" t="s">
        <v>1500</v>
      </c>
      <c r="B28" s="2" t="s">
        <v>1503</v>
      </c>
      <c r="C28" s="118">
        <v>115.43</v>
      </c>
    </row>
    <row r="29" spans="1:3" ht="30" x14ac:dyDescent="0.25">
      <c r="A29" s="2" t="s">
        <v>1500</v>
      </c>
      <c r="B29" s="2" t="s">
        <v>1518</v>
      </c>
      <c r="C29" s="118">
        <v>2840.2</v>
      </c>
    </row>
    <row r="30" spans="1:3" ht="30" x14ac:dyDescent="0.25">
      <c r="A30" s="2" t="s">
        <v>1507</v>
      </c>
      <c r="B30" s="2" t="s">
        <v>1517</v>
      </c>
      <c r="C30" s="118">
        <v>4209</v>
      </c>
    </row>
    <row r="31" spans="1:3" ht="30" x14ac:dyDescent="0.25">
      <c r="A31" s="2" t="s">
        <v>1507</v>
      </c>
      <c r="B31" s="2" t="s">
        <v>1506</v>
      </c>
      <c r="C31" s="118">
        <v>6866.41</v>
      </c>
    </row>
    <row r="32" spans="1:3" ht="30" x14ac:dyDescent="0.25">
      <c r="A32" s="2" t="s">
        <v>1500</v>
      </c>
      <c r="B32" s="2" t="s">
        <v>1508</v>
      </c>
      <c r="C32" s="118">
        <v>308.08999999999997</v>
      </c>
    </row>
    <row r="33" spans="1:3" ht="45" x14ac:dyDescent="0.25">
      <c r="A33" s="2" t="s">
        <v>1502</v>
      </c>
      <c r="B33" s="2" t="s">
        <v>1510</v>
      </c>
      <c r="C33" s="118">
        <v>492.4</v>
      </c>
    </row>
    <row r="34" spans="1:3" ht="30" x14ac:dyDescent="0.25">
      <c r="A34" s="2" t="s">
        <v>1500</v>
      </c>
      <c r="B34" s="2" t="s">
        <v>1508</v>
      </c>
      <c r="C34" s="117">
        <v>673.55</v>
      </c>
    </row>
    <row r="35" spans="1:3" ht="45" x14ac:dyDescent="0.25">
      <c r="A35" s="2" t="s">
        <v>1502</v>
      </c>
      <c r="B35" s="2" t="s">
        <v>1516</v>
      </c>
      <c r="C35" s="117">
        <v>901.87</v>
      </c>
    </row>
    <row r="36" spans="1:3" ht="30" x14ac:dyDescent="0.25">
      <c r="A36" s="2" t="s">
        <v>1500</v>
      </c>
      <c r="B36" s="2" t="s">
        <v>1508</v>
      </c>
      <c r="C36" s="117">
        <v>436.28</v>
      </c>
    </row>
    <row r="37" spans="1:3" ht="30" x14ac:dyDescent="0.25">
      <c r="A37" s="2" t="s">
        <v>1500</v>
      </c>
      <c r="B37" s="2" t="s">
        <v>1506</v>
      </c>
      <c r="C37" s="117">
        <v>990.44</v>
      </c>
    </row>
    <row r="38" spans="1:3" ht="30" x14ac:dyDescent="0.25">
      <c r="A38" s="2" t="s">
        <v>1500</v>
      </c>
      <c r="B38" s="2" t="s">
        <v>1506</v>
      </c>
      <c r="C38" s="117">
        <v>477.4</v>
      </c>
    </row>
    <row r="39" spans="1:3" ht="30" x14ac:dyDescent="0.25">
      <c r="A39" s="2" t="s">
        <v>1500</v>
      </c>
      <c r="B39" s="2" t="s">
        <v>1508</v>
      </c>
      <c r="C39" s="117">
        <v>201.23</v>
      </c>
    </row>
    <row r="40" spans="1:3" ht="45" x14ac:dyDescent="0.25">
      <c r="A40" s="2" t="s">
        <v>1502</v>
      </c>
      <c r="B40" s="2" t="s">
        <v>1515</v>
      </c>
      <c r="C40" s="117">
        <v>1801.43</v>
      </c>
    </row>
    <row r="41" spans="1:3" ht="45" x14ac:dyDescent="0.25">
      <c r="A41" s="2" t="s">
        <v>1502</v>
      </c>
      <c r="B41" s="2" t="s">
        <v>1501</v>
      </c>
      <c r="C41" s="117">
        <v>15.49</v>
      </c>
    </row>
    <row r="42" spans="1:3" ht="30" x14ac:dyDescent="0.25">
      <c r="A42" s="2" t="s">
        <v>1500</v>
      </c>
      <c r="B42" s="2" t="s">
        <v>1508</v>
      </c>
      <c r="C42" s="117">
        <v>729.66</v>
      </c>
    </row>
    <row r="43" spans="1:3" ht="30" x14ac:dyDescent="0.25">
      <c r="A43" s="2" t="s">
        <v>1500</v>
      </c>
      <c r="B43" s="2" t="s">
        <v>1514</v>
      </c>
      <c r="C43" s="117">
        <v>265.7</v>
      </c>
    </row>
    <row r="44" spans="1:3" ht="30" x14ac:dyDescent="0.25">
      <c r="A44" s="2" t="s">
        <v>1500</v>
      </c>
      <c r="B44" s="2" t="s">
        <v>1513</v>
      </c>
      <c r="C44" s="117">
        <v>965</v>
      </c>
    </row>
    <row r="45" spans="1:3" ht="45" x14ac:dyDescent="0.25">
      <c r="A45" s="2" t="s">
        <v>1502</v>
      </c>
      <c r="B45" s="2" t="s">
        <v>1512</v>
      </c>
      <c r="C45" s="117">
        <v>30819.32</v>
      </c>
    </row>
    <row r="46" spans="1:3" ht="45" x14ac:dyDescent="0.25">
      <c r="A46" s="2" t="s">
        <v>1502</v>
      </c>
      <c r="B46" s="2" t="s">
        <v>1512</v>
      </c>
      <c r="C46" s="117">
        <v>34541.32</v>
      </c>
    </row>
    <row r="47" spans="1:3" ht="45" x14ac:dyDescent="0.25">
      <c r="A47" s="2" t="s">
        <v>1502</v>
      </c>
      <c r="B47" s="2" t="s">
        <v>1512</v>
      </c>
      <c r="C47" s="117">
        <v>39745.040000000001</v>
      </c>
    </row>
    <row r="48" spans="1:3" ht="45" x14ac:dyDescent="0.25">
      <c r="A48" s="2" t="s">
        <v>1502</v>
      </c>
      <c r="B48" s="2" t="s">
        <v>1511</v>
      </c>
      <c r="C48" s="117">
        <v>10478.5</v>
      </c>
    </row>
    <row r="49" spans="1:3" ht="45" x14ac:dyDescent="0.25">
      <c r="A49" s="2" t="s">
        <v>1502</v>
      </c>
      <c r="B49" s="2" t="s">
        <v>1510</v>
      </c>
      <c r="C49" s="117">
        <v>942.16</v>
      </c>
    </row>
    <row r="50" spans="1:3" ht="45" x14ac:dyDescent="0.25">
      <c r="A50" s="2" t="s">
        <v>1502</v>
      </c>
      <c r="B50" s="2" t="s">
        <v>1510</v>
      </c>
      <c r="C50" s="117">
        <v>214</v>
      </c>
    </row>
    <row r="51" spans="1:3" ht="45" x14ac:dyDescent="0.25">
      <c r="A51" s="2" t="s">
        <v>1502</v>
      </c>
      <c r="B51" s="2" t="s">
        <v>1510</v>
      </c>
      <c r="C51" s="117">
        <v>357.38</v>
      </c>
    </row>
    <row r="52" spans="1:3" ht="45" x14ac:dyDescent="0.25">
      <c r="A52" s="2" t="s">
        <v>1502</v>
      </c>
      <c r="B52" s="2" t="s">
        <v>1503</v>
      </c>
      <c r="C52" s="117">
        <v>483.1</v>
      </c>
    </row>
    <row r="53" spans="1:3" ht="30" x14ac:dyDescent="0.25">
      <c r="A53" s="2" t="s">
        <v>1500</v>
      </c>
      <c r="B53" s="2" t="s">
        <v>1506</v>
      </c>
      <c r="C53" s="117">
        <v>480</v>
      </c>
    </row>
    <row r="54" spans="1:3" ht="30" x14ac:dyDescent="0.25">
      <c r="A54" s="2" t="s">
        <v>1500</v>
      </c>
      <c r="B54" s="2" t="s">
        <v>1508</v>
      </c>
      <c r="C54" s="117">
        <v>200</v>
      </c>
    </row>
    <row r="55" spans="1:3" ht="45" x14ac:dyDescent="0.25">
      <c r="A55" s="2" t="s">
        <v>1502</v>
      </c>
      <c r="B55" s="2" t="s">
        <v>1509</v>
      </c>
      <c r="C55" s="117">
        <v>196.9</v>
      </c>
    </row>
    <row r="56" spans="1:3" ht="45" x14ac:dyDescent="0.25">
      <c r="A56" s="2" t="s">
        <v>1502</v>
      </c>
      <c r="B56" s="2" t="s">
        <v>1503</v>
      </c>
      <c r="C56" s="117">
        <v>354.6</v>
      </c>
    </row>
    <row r="57" spans="1:3" ht="30" x14ac:dyDescent="0.25">
      <c r="A57" s="2" t="s">
        <v>1500</v>
      </c>
      <c r="B57" s="2" t="s">
        <v>1506</v>
      </c>
      <c r="C57" s="117">
        <v>400</v>
      </c>
    </row>
    <row r="58" spans="1:3" ht="45" x14ac:dyDescent="0.25">
      <c r="A58" s="2" t="s">
        <v>1502</v>
      </c>
      <c r="B58" s="2" t="s">
        <v>1508</v>
      </c>
      <c r="C58" s="117">
        <v>79.3</v>
      </c>
    </row>
    <row r="59" spans="1:3" ht="45" x14ac:dyDescent="0.25">
      <c r="A59" s="2" t="s">
        <v>1502</v>
      </c>
      <c r="B59" s="2" t="s">
        <v>1503</v>
      </c>
      <c r="C59" s="117">
        <v>288</v>
      </c>
    </row>
    <row r="60" spans="1:3" ht="30" x14ac:dyDescent="0.25">
      <c r="A60" s="2" t="s">
        <v>1507</v>
      </c>
      <c r="B60" s="2" t="s">
        <v>1506</v>
      </c>
      <c r="C60" s="117">
        <v>3250</v>
      </c>
    </row>
    <row r="61" spans="1:3" ht="45" x14ac:dyDescent="0.25">
      <c r="A61" s="2" t="s">
        <v>1502</v>
      </c>
      <c r="B61" s="2" t="s">
        <v>1503</v>
      </c>
      <c r="C61" s="117">
        <v>692</v>
      </c>
    </row>
    <row r="62" spans="1:3" ht="30" x14ac:dyDescent="0.25">
      <c r="A62" s="2" t="s">
        <v>1500</v>
      </c>
      <c r="B62" s="2" t="s">
        <v>1505</v>
      </c>
      <c r="C62" s="117">
        <v>281.68</v>
      </c>
    </row>
    <row r="63" spans="1:3" ht="45" x14ac:dyDescent="0.25">
      <c r="A63" s="2" t="s">
        <v>1502</v>
      </c>
      <c r="B63" s="2" t="s">
        <v>1503</v>
      </c>
      <c r="C63" s="117">
        <v>90</v>
      </c>
    </row>
    <row r="64" spans="1:3" ht="45" x14ac:dyDescent="0.25">
      <c r="A64" s="2" t="s">
        <v>1502</v>
      </c>
      <c r="B64" s="2" t="s">
        <v>1505</v>
      </c>
      <c r="C64" s="117">
        <v>946</v>
      </c>
    </row>
    <row r="65" spans="1:3" ht="45" x14ac:dyDescent="0.25">
      <c r="A65" s="2" t="s">
        <v>1502</v>
      </c>
      <c r="B65" s="2" t="s">
        <v>1503</v>
      </c>
      <c r="C65" s="117">
        <v>151</v>
      </c>
    </row>
    <row r="66" spans="1:3" ht="45" x14ac:dyDescent="0.25">
      <c r="A66" s="2" t="s">
        <v>1502</v>
      </c>
      <c r="B66" s="2" t="s">
        <v>1504</v>
      </c>
      <c r="C66" s="117">
        <v>757</v>
      </c>
    </row>
    <row r="67" spans="1:3" ht="45" x14ac:dyDescent="0.25">
      <c r="A67" s="2" t="s">
        <v>1502</v>
      </c>
      <c r="B67" s="2" t="s">
        <v>1503</v>
      </c>
      <c r="C67" s="117">
        <v>416.35</v>
      </c>
    </row>
    <row r="68" spans="1:3" ht="45" x14ac:dyDescent="0.25">
      <c r="A68" s="2" t="s">
        <v>1502</v>
      </c>
      <c r="B68" s="2" t="s">
        <v>1501</v>
      </c>
      <c r="C68" s="117">
        <v>1840.52</v>
      </c>
    </row>
    <row r="69" spans="1:3" ht="30" x14ac:dyDescent="0.25">
      <c r="A69" s="2" t="s">
        <v>1500</v>
      </c>
      <c r="B69" s="2" t="s">
        <v>1499</v>
      </c>
      <c r="C69" s="117">
        <v>4514</v>
      </c>
    </row>
    <row r="70" spans="1:3" s="114" customFormat="1" x14ac:dyDescent="0.25">
      <c r="A70" s="116"/>
      <c r="B70" s="116"/>
      <c r="C70" s="115"/>
    </row>
    <row r="71" spans="1:3" s="114" customFormat="1" x14ac:dyDescent="0.25">
      <c r="A71" s="116"/>
      <c r="B71" s="116"/>
      <c r="C71" s="115"/>
    </row>
    <row r="72" spans="1:3" s="114" customFormat="1" x14ac:dyDescent="0.25">
      <c r="A72" s="116"/>
      <c r="B72" s="116"/>
      <c r="C72" s="115"/>
    </row>
    <row r="73" spans="1:3" s="114" customFormat="1" x14ac:dyDescent="0.25">
      <c r="A73" s="116"/>
      <c r="B73" s="116"/>
      <c r="C73" s="115"/>
    </row>
    <row r="74" spans="1:3" s="114" customFormat="1" x14ac:dyDescent="0.25">
      <c r="A74" s="116"/>
      <c r="B74" s="116"/>
      <c r="C74" s="115"/>
    </row>
    <row r="75" spans="1:3" s="114" customFormat="1" x14ac:dyDescent="0.25">
      <c r="A75" s="116"/>
      <c r="B75" s="116"/>
      <c r="C75" s="115"/>
    </row>
    <row r="76" spans="1:3" s="114" customFormat="1" x14ac:dyDescent="0.25">
      <c r="A76" s="116"/>
      <c r="B76" s="116"/>
      <c r="C76" s="115"/>
    </row>
    <row r="77" spans="1:3" s="114" customFormat="1" x14ac:dyDescent="0.25">
      <c r="A77" s="116"/>
      <c r="B77" s="116"/>
      <c r="C77" s="115"/>
    </row>
    <row r="78" spans="1:3" s="114" customFormat="1" x14ac:dyDescent="0.25">
      <c r="A78" s="116"/>
      <c r="B78" s="116"/>
      <c r="C78" s="115"/>
    </row>
  </sheetData>
  <mergeCells count="7">
    <mergeCell ref="A8:C8"/>
    <mergeCell ref="A7:C7"/>
    <mergeCell ref="A1:C1"/>
    <mergeCell ref="A2:C3"/>
    <mergeCell ref="A5:C5"/>
    <mergeCell ref="A4:C4"/>
    <mergeCell ref="A6:C6"/>
  </mergeCells>
  <pageMargins left="0.70866141732283472" right="0.70866141732283472" top="0.74803149606299213" bottom="0.74803149606299213" header="0.31496062992125984" footer="0.31496062992125984"/>
  <pageSetup paperSize="9" scale="9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13</vt:i4>
      </vt:variant>
    </vt:vector>
  </HeadingPairs>
  <TitlesOfParts>
    <vt:vector size="13" baseType="lpstr">
      <vt:lpstr>PRAP_EmiliaMarche</vt:lpstr>
      <vt:lpstr>IIP_Ancona</vt:lpstr>
      <vt:lpstr>IIP_Parma</vt:lpstr>
      <vt:lpstr>IIP_ReggioEmilia</vt:lpstr>
      <vt:lpstr>CC_Bologna</vt:lpstr>
      <vt:lpstr>IIP_Fermo</vt:lpstr>
      <vt:lpstr>CC_Ferrara</vt:lpstr>
      <vt:lpstr>CC_Forli</vt:lpstr>
      <vt:lpstr>IP_Fossombrone</vt:lpstr>
      <vt:lpstr>IP_Modena</vt:lpstr>
      <vt:lpstr>CC_Pesaro</vt:lpstr>
      <vt:lpstr>CC_Piacenza</vt:lpstr>
      <vt:lpstr>CC_Ravenna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2006-09-25T09:17:32Z</dcterms:created>
  <dcterms:modified xsi:type="dcterms:W3CDTF">2019-03-25T15:49:23Z</dcterms:modified>
</cp:coreProperties>
</file>