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/>
  <bookViews>
    <workbookView xWindow="11520" yWindow="30" windowWidth="7065" windowHeight="11790" tabRatio="843"/>
  </bookViews>
  <sheets>
    <sheet name="PRESENT." sheetId="40" r:id="rId1"/>
    <sheet name="RICH." sheetId="29" r:id="rId2"/>
    <sheet name="RICH. 2" sheetId="51" r:id="rId3"/>
  </sheets>
  <externalReferences>
    <externalReference r:id="rId4"/>
  </externalReferences>
  <definedNames>
    <definedName name="_Fill" hidden="1">[1]Foglio1!#REF!</definedName>
    <definedName name="_Key1" hidden="1">#REF!</definedName>
    <definedName name="_Sort" hidden="1">#REF!</definedName>
    <definedName name="ELPROCED">#REF!</definedName>
    <definedName name="prova">[1]Foglio1!#REF!</definedName>
  </definedNames>
  <calcPr calcId="145621"/>
</workbook>
</file>

<file path=xl/calcChain.xml><?xml version="1.0" encoding="utf-8"?>
<calcChain xmlns="http://schemas.openxmlformats.org/spreadsheetml/2006/main">
  <c r="M11" i="51" l="1"/>
  <c r="M12" i="51"/>
  <c r="M13" i="51"/>
  <c r="M14" i="51"/>
  <c r="M15" i="51"/>
  <c r="M16" i="51"/>
  <c r="M47" i="29"/>
  <c r="M52" i="29" s="1"/>
  <c r="M39" i="29"/>
  <c r="M51" i="29" s="1"/>
  <c r="M27" i="29"/>
  <c r="M50" i="29" s="1"/>
  <c r="M21" i="29"/>
  <c r="M49" i="29" s="1"/>
  <c r="M53" i="29" l="1"/>
  <c r="L52" i="29" l="1"/>
  <c r="L51" i="29"/>
  <c r="L50" i="29"/>
  <c r="L49" i="29"/>
  <c r="L53" i="29" l="1"/>
  <c r="L16" i="51" s="1"/>
  <c r="L13" i="51" l="1"/>
  <c r="L14" i="51"/>
  <c r="L12" i="51"/>
  <c r="L11" i="51"/>
  <c r="J47" i="29"/>
  <c r="J52" i="29" s="1"/>
  <c r="K47" i="29"/>
  <c r="K52" i="29" s="1"/>
  <c r="J39" i="29"/>
  <c r="K39" i="29"/>
  <c r="K51" i="29" s="1"/>
  <c r="J27" i="29"/>
  <c r="J50" i="29" s="1"/>
  <c r="K27" i="29"/>
  <c r="K50" i="29" s="1"/>
  <c r="J21" i="29"/>
  <c r="K21" i="29"/>
  <c r="K49" i="29"/>
  <c r="B21" i="29"/>
  <c r="C21" i="29"/>
  <c r="D21" i="29"/>
  <c r="E21" i="29"/>
  <c r="F21" i="29"/>
  <c r="G21" i="29"/>
  <c r="H21" i="29"/>
  <c r="I21" i="29"/>
  <c r="B27" i="29"/>
  <c r="B50" i="29" s="1"/>
  <c r="C27" i="29"/>
  <c r="C50" i="29" s="1"/>
  <c r="D27" i="29"/>
  <c r="D50" i="29" s="1"/>
  <c r="E27" i="29"/>
  <c r="E50" i="29" s="1"/>
  <c r="F27" i="29"/>
  <c r="F50" i="29" s="1"/>
  <c r="G27" i="29"/>
  <c r="G50" i="29" s="1"/>
  <c r="H27" i="29"/>
  <c r="H50" i="29" s="1"/>
  <c r="I27" i="29"/>
  <c r="I50" i="29" s="1"/>
  <c r="B39" i="29"/>
  <c r="C39" i="29"/>
  <c r="D39" i="29"/>
  <c r="E39" i="29"/>
  <c r="F39" i="29"/>
  <c r="G39" i="29"/>
  <c r="H39" i="29"/>
  <c r="I39" i="29"/>
  <c r="B47" i="29"/>
  <c r="B52" i="29" s="1"/>
  <c r="C47" i="29"/>
  <c r="C52" i="29" s="1"/>
  <c r="D47" i="29"/>
  <c r="D52" i="29" s="1"/>
  <c r="E47" i="29"/>
  <c r="E52" i="29" s="1"/>
  <c r="F47" i="29"/>
  <c r="F52" i="29" s="1"/>
  <c r="G47" i="29"/>
  <c r="G52" i="29" s="1"/>
  <c r="H47" i="29"/>
  <c r="H52" i="29" s="1"/>
  <c r="I47" i="29"/>
  <c r="I52" i="29" s="1"/>
  <c r="B49" i="29"/>
  <c r="C49" i="29"/>
  <c r="D49" i="29"/>
  <c r="E49" i="29"/>
  <c r="F49" i="29"/>
  <c r="G49" i="29"/>
  <c r="H49" i="29"/>
  <c r="I49" i="29"/>
  <c r="J49" i="29"/>
  <c r="B51" i="29"/>
  <c r="C51" i="29"/>
  <c r="D51" i="29"/>
  <c r="E51" i="29"/>
  <c r="F51" i="29"/>
  <c r="G51" i="29"/>
  <c r="H51" i="29"/>
  <c r="I51" i="29"/>
  <c r="J51" i="29"/>
  <c r="L15" i="51" l="1"/>
  <c r="F53" i="29"/>
  <c r="F16" i="51" s="1"/>
  <c r="B53" i="29"/>
  <c r="M54" i="29" s="1"/>
  <c r="H53" i="29"/>
  <c r="H16" i="51" s="1"/>
  <c r="D53" i="29"/>
  <c r="D16" i="51" s="1"/>
  <c r="K53" i="29"/>
  <c r="K16" i="51" s="1"/>
  <c r="K11" i="51"/>
  <c r="K12" i="51"/>
  <c r="K14" i="51"/>
  <c r="I53" i="29"/>
  <c r="I12" i="51" s="1"/>
  <c r="G53" i="29"/>
  <c r="G14" i="51" s="1"/>
  <c r="E53" i="29"/>
  <c r="E16" i="51" s="1"/>
  <c r="C53" i="29"/>
  <c r="C16" i="51" s="1"/>
  <c r="H13" i="51"/>
  <c r="F13" i="51"/>
  <c r="J53" i="29"/>
  <c r="H11" i="51"/>
  <c r="F11" i="51"/>
  <c r="H14" i="51"/>
  <c r="F14" i="51"/>
  <c r="H12" i="51"/>
  <c r="F12" i="51"/>
  <c r="J12" i="51"/>
  <c r="J11" i="51"/>
  <c r="J16" i="51"/>
  <c r="H15" i="51" l="1"/>
  <c r="J54" i="29"/>
  <c r="B16" i="51"/>
  <c r="L54" i="29"/>
  <c r="K13" i="51"/>
  <c r="K15" i="51" s="1"/>
  <c r="F15" i="51"/>
  <c r="I11" i="51"/>
  <c r="J13" i="51"/>
  <c r="J14" i="51"/>
  <c r="K54" i="29"/>
  <c r="G12" i="51"/>
  <c r="G11" i="51"/>
  <c r="G13" i="51"/>
  <c r="G16" i="51"/>
  <c r="I54" i="29"/>
  <c r="I16" i="51"/>
  <c r="I14" i="51"/>
  <c r="I13" i="51"/>
  <c r="J15" i="51" l="1"/>
  <c r="I15" i="51"/>
  <c r="G15" i="51"/>
  <c r="N27" i="29" l="1"/>
  <c r="N50" i="29" s="1"/>
  <c r="N39" i="29"/>
  <c r="N51" i="29" s="1"/>
  <c r="N47" i="29"/>
  <c r="N52" i="29" s="1"/>
  <c r="N21" i="29"/>
  <c r="N49" i="29" s="1"/>
  <c r="N53" i="29" l="1"/>
  <c r="N12" i="51" l="1"/>
  <c r="N13" i="51"/>
  <c r="N14" i="51"/>
  <c r="N16" i="51"/>
  <c r="N11" i="51"/>
  <c r="N54" i="29"/>
  <c r="N15" i="51" l="1"/>
</calcChain>
</file>

<file path=xl/comments1.xml><?xml version="1.0" encoding="utf-8"?>
<comments xmlns="http://schemas.openxmlformats.org/spreadsheetml/2006/main">
  <authors>
    <author>Raffaele Rocchi</author>
  </authors>
  <commentList>
    <comment ref="L27" authorId="0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1 PROVV. EX ART. 13 DONNA INTERDETTA GT ASCOLI PICENO</t>
        </r>
      </text>
    </comment>
    <comment ref="M27" authorId="0">
      <text>
        <r>
          <rPr>
            <b/>
            <sz val="9"/>
            <color indexed="81"/>
            <rFont val="Tahoma"/>
            <family val="2"/>
          </rPr>
          <t>Raffaele Rocchi:</t>
        </r>
        <r>
          <rPr>
            <sz val="9"/>
            <color indexed="81"/>
            <rFont val="Tahoma"/>
            <family val="2"/>
          </rPr>
          <t xml:space="preserve">
2 PROVV. EX ART. 13 DONNE INTERDETTE GT FOGGIA</t>
        </r>
      </text>
    </comment>
  </commentList>
</comments>
</file>

<file path=xl/sharedStrings.xml><?xml version="1.0" encoding="utf-8"?>
<sst xmlns="http://schemas.openxmlformats.org/spreadsheetml/2006/main" count="122" uniqueCount="78">
  <si>
    <t>2013</t>
  </si>
  <si>
    <t xml:space="preserve">     MINISTERO DELLA GIUSTIZIA      </t>
  </si>
  <si>
    <t>DIREZIONE GENERALE DELLA GIUSTIZIA PENALE - UFFICIO I: Affari Legislativi e Internazionali</t>
  </si>
  <si>
    <t>CORTE D'APP.</t>
  </si>
  <si>
    <t>TORINO</t>
  </si>
  <si>
    <t>MILANO</t>
  </si>
  <si>
    <t>BRESCIA</t>
  </si>
  <si>
    <t>TRENTO</t>
  </si>
  <si>
    <t>VENEZIA</t>
  </si>
  <si>
    <t>TRIESTE</t>
  </si>
  <si>
    <t>GENOVA</t>
  </si>
  <si>
    <t>BOLOGNA</t>
  </si>
  <si>
    <t>TOTALE</t>
  </si>
  <si>
    <t>FIRENZE</t>
  </si>
  <si>
    <t>PERUGIA</t>
  </si>
  <si>
    <t>ANCONA</t>
  </si>
  <si>
    <t>R O M A</t>
  </si>
  <si>
    <t>L'AQUILA</t>
  </si>
  <si>
    <t>CAMPOBASSO</t>
  </si>
  <si>
    <t>NAPOLI</t>
  </si>
  <si>
    <t>SALERNO</t>
  </si>
  <si>
    <t>BARI</t>
  </si>
  <si>
    <t>LECCE</t>
  </si>
  <si>
    <t>POTENZA</t>
  </si>
  <si>
    <t>CATANZARO</t>
  </si>
  <si>
    <t>REGGIO CALABRIA</t>
  </si>
  <si>
    <t>PALERMO</t>
  </si>
  <si>
    <t>MESSINA</t>
  </si>
  <si>
    <t>CALTANISSETTA</t>
  </si>
  <si>
    <t>CATANIA</t>
  </si>
  <si>
    <t>CAGLIARI</t>
  </si>
  <si>
    <t>NORD</t>
  </si>
  <si>
    <t>CENTRO</t>
  </si>
  <si>
    <t>SUD</t>
  </si>
  <si>
    <t>ISOLE</t>
  </si>
  <si>
    <t>SASSARI</t>
  </si>
  <si>
    <t>BOLZANO</t>
  </si>
  <si>
    <t>TOT. NAZ.</t>
  </si>
  <si>
    <t>DISTRETTI DI</t>
  </si>
  <si>
    <t>RICHIESTE DI AUTORIZZAZIONE EX ART. 12 DELLA L. 194/78</t>
  </si>
  <si>
    <t>---------</t>
  </si>
  <si>
    <t>TARANTO</t>
  </si>
  <si>
    <t>*</t>
  </si>
  <si>
    <t xml:space="preserve"> </t>
  </si>
  <si>
    <t>DIPARTIMENTO PER GLI AFFARI DI GIUSTIZIA</t>
  </si>
  <si>
    <t>RIEPILOGO</t>
  </si>
  <si>
    <t>AREA</t>
  </si>
  <si>
    <t>RICHIESTE DI AUTORIZZAZIONE EX ART. 13 DELLA L. 194/78</t>
  </si>
  <si>
    <t>GEOGRAFICA</t>
  </si>
  <si>
    <t>n° rich. tot.</t>
  </si>
  <si>
    <t>RELAZIONE AL PARLAMENTO</t>
  </si>
  <si>
    <t>SULL' ATTUAZIONE E SUGLI EFFETTI DELLA LEGGE 194/78:</t>
  </si>
  <si>
    <t>volontaria della gravidanza”</t>
  </si>
  <si>
    <t>TABELLE RELATIVE ALLA: GIURISDIZIONE VOLONTARIA</t>
  </si>
  <si>
    <t>“Norme per la tutela sociale della maternità e sull’interruzione</t>
  </si>
  <si>
    <t>Distribuzione percentuale delle richieste ex art. 12 della L.194/78 per area geografica</t>
  </si>
  <si>
    <t>Numero di richieste ex art. 13 della L.194/78</t>
  </si>
  <si>
    <t>Numero di richieste ex art. 12 della L.194/78 per area geografica</t>
  </si>
  <si>
    <t>(art. 12: richieste di autorizzazione ad abortire da parte di donne minorenni)</t>
  </si>
  <si>
    <t>(art. 13: richieste di autorizzazione ad abortire da parte di donne interdette)</t>
  </si>
  <si>
    <t>AVVERTENZE:</t>
  </si>
  <si>
    <t>2) I DATI NON PERVENUTI SONO STATI STIMATI</t>
  </si>
  <si>
    <t>1989</t>
  </si>
  <si>
    <t>1993</t>
  </si>
  <si>
    <t>1997</t>
  </si>
  <si>
    <t>2001</t>
  </si>
  <si>
    <t>2011</t>
  </si>
  <si>
    <t>2015</t>
  </si>
  <si>
    <t>2017</t>
  </si>
  <si>
    <t>Var. % su 1989</t>
  </si>
  <si>
    <r>
      <t>*</t>
    </r>
    <r>
      <rPr>
        <sz val="14"/>
        <rFont val="Tahoma"/>
        <family val="2"/>
      </rPr>
      <t xml:space="preserve"> = fino al '99 i dati relativi alle sezioni distaccate di Corte di Appello (Bolzano, Sassari, Taranto) sono fusi insieme a quelli delle rispettive Corti di Appello (Trento, Cagliari, Lecce)</t>
    </r>
  </si>
  <si>
    <t>ANNI 1989 - 2018</t>
  </si>
  <si>
    <t xml:space="preserve">                                                               ANNI 1989 - 2018</t>
  </si>
  <si>
    <t>2018</t>
  </si>
  <si>
    <t xml:space="preserve">                                                    ANNI 1989 - 2018</t>
  </si>
  <si>
    <t xml:space="preserve">                                                    ANNI 1989 - 2017 (*)</t>
  </si>
  <si>
    <t>NOTA (*): PER L'ANNO 2018 QUESTA VARIABILE NON E' STATA RILEVATA</t>
  </si>
  <si>
    <t>1) I DATI SONO AGGIORNATI AL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</si>
</sst>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%"/>
  </numFmts>
  <fonts count="25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Tahoma"/>
      <family val="2"/>
    </font>
    <font>
      <sz val="10"/>
      <name val="Arial"/>
      <family val="2"/>
    </font>
    <font>
      <b/>
      <sz val="14"/>
      <name val="Tahoma"/>
      <family val="2"/>
    </font>
    <font>
      <sz val="14"/>
      <name val="Tahoma"/>
      <family val="2"/>
    </font>
    <font>
      <b/>
      <sz val="15"/>
      <name val="Tahoma"/>
      <family val="2"/>
    </font>
    <font>
      <sz val="15"/>
      <name val="Tahoma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8"/>
      <name val="Arial"/>
      <family val="2"/>
    </font>
    <font>
      <sz val="18"/>
      <name val="Times New Roman"/>
      <family val="1"/>
    </font>
    <font>
      <b/>
      <sz val="18"/>
      <name val="Times New Roman"/>
      <family val="1"/>
    </font>
    <font>
      <b/>
      <sz val="16"/>
      <name val="Tahoma"/>
      <family val="2"/>
    </font>
    <font>
      <sz val="13"/>
      <name val="Tahoma"/>
      <family val="2"/>
    </font>
    <font>
      <b/>
      <sz val="13"/>
      <name val="Tahoma"/>
      <family val="2"/>
    </font>
    <font>
      <sz val="10"/>
      <name val="Times New Roman"/>
      <family val="1"/>
    </font>
    <font>
      <b/>
      <sz val="18"/>
      <name val="Tahoma"/>
      <family val="2"/>
    </font>
    <font>
      <b/>
      <sz val="18"/>
      <name val="Arial"/>
      <family val="2"/>
    </font>
    <font>
      <sz val="16"/>
      <name val="Tahoma"/>
      <family val="2"/>
    </font>
    <font>
      <sz val="16"/>
      <name val="Arial"/>
      <family val="2"/>
    </font>
    <font>
      <b/>
      <sz val="14"/>
      <color indexed="16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4">
    <xf numFmtId="0" fontId="0" fillId="0" borderId="0"/>
    <xf numFmtId="0" fontId="17" fillId="0" borderId="0"/>
    <xf numFmtId="0" fontId="1" fillId="0" borderId="0"/>
    <xf numFmtId="0" fontId="17" fillId="0" borderId="0"/>
  </cellStyleXfs>
  <cellXfs count="141">
    <xf numFmtId="0" fontId="0" fillId="0" borderId="0" xfId="0"/>
    <xf numFmtId="0" fontId="13" fillId="0" borderId="0" xfId="0" applyFont="1" applyAlignment="1">
      <alignment horizontal="center"/>
    </xf>
    <xf numFmtId="0" fontId="3" fillId="0" borderId="0" xfId="0" applyFont="1" applyFill="1"/>
    <xf numFmtId="0" fontId="3" fillId="0" borderId="0" xfId="3" applyFont="1"/>
    <xf numFmtId="0" fontId="15" fillId="0" borderId="0" xfId="3" applyFont="1"/>
    <xf numFmtId="0" fontId="2" fillId="0" borderId="0" xfId="0" applyFont="1" applyFill="1"/>
    <xf numFmtId="0" fontId="7" fillId="0" borderId="6" xfId="0" applyFont="1" applyFill="1" applyBorder="1" applyAlignment="1">
      <alignment horizontal="right"/>
    </xf>
    <xf numFmtId="0" fontId="5" fillId="0" borderId="0" xfId="0" applyFont="1" applyFill="1"/>
    <xf numFmtId="0" fontId="9" fillId="0" borderId="36" xfId="0" quotePrefix="1" applyFont="1" applyFill="1" applyBorder="1" applyAlignment="1">
      <alignment horizontal="center"/>
    </xf>
    <xf numFmtId="0" fontId="18" fillId="0" borderId="0" xfId="3" applyFont="1" applyAlignment="1">
      <alignment horizontal="center"/>
    </xf>
    <xf numFmtId="0" fontId="18" fillId="0" borderId="0" xfId="3" applyFont="1" applyAlignment="1">
      <alignment horizontal="center" wrapText="1"/>
    </xf>
    <xf numFmtId="1" fontId="7" fillId="0" borderId="21" xfId="0" applyNumberFormat="1" applyFont="1" applyFill="1" applyBorder="1" applyAlignment="1">
      <alignment horizontal="center"/>
    </xf>
    <xf numFmtId="1" fontId="7" fillId="0" borderId="11" xfId="0" applyNumberFormat="1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1" fontId="4" fillId="0" borderId="0" xfId="0" applyNumberFormat="1" applyFont="1" applyFill="1"/>
    <xf numFmtId="0" fontId="2" fillId="0" borderId="0" xfId="0" applyFont="1" applyFill="1" applyBorder="1"/>
    <xf numFmtId="0" fontId="3" fillId="0" borderId="0" xfId="0" applyFont="1" applyFill="1" applyBorder="1"/>
    <xf numFmtId="0" fontId="10" fillId="0" borderId="0" xfId="0" applyFont="1" applyFill="1" applyBorder="1"/>
    <xf numFmtId="0" fontId="9" fillId="0" borderId="8" xfId="0" applyFont="1" applyFill="1" applyBorder="1" applyAlignment="1">
      <alignment horizontal="center"/>
    </xf>
    <xf numFmtId="0" fontId="9" fillId="0" borderId="35" xfId="0" applyFont="1" applyFill="1" applyBorder="1" applyAlignment="1">
      <alignment horizontal="center" wrapText="1"/>
    </xf>
    <xf numFmtId="1" fontId="11" fillId="0" borderId="0" xfId="2" applyNumberFormat="1" applyFont="1" applyFill="1"/>
    <xf numFmtId="0" fontId="2" fillId="0" borderId="0" xfId="2" applyFont="1" applyFill="1"/>
    <xf numFmtId="0" fontId="8" fillId="0" borderId="22" xfId="0" applyFont="1" applyFill="1" applyBorder="1" applyAlignment="1"/>
    <xf numFmtId="0" fontId="8" fillId="0" borderId="32" xfId="0" applyFont="1" applyFill="1" applyBorder="1" applyAlignment="1">
      <alignment horizontal="right"/>
    </xf>
    <xf numFmtId="0" fontId="8" fillId="0" borderId="29" xfId="0" applyFont="1" applyFill="1" applyBorder="1" applyAlignment="1">
      <alignment horizontal="right"/>
    </xf>
    <xf numFmtId="0" fontId="8" fillId="0" borderId="37" xfId="0" applyFont="1" applyFill="1" applyBorder="1" applyAlignment="1">
      <alignment horizontal="right"/>
    </xf>
    <xf numFmtId="1" fontId="8" fillId="0" borderId="29" xfId="0" applyNumberFormat="1" applyFont="1" applyFill="1" applyBorder="1" applyAlignment="1">
      <alignment horizontal="right"/>
    </xf>
    <xf numFmtId="1" fontId="8" fillId="0" borderId="32" xfId="0" applyNumberFormat="1" applyFont="1" applyFill="1" applyBorder="1" applyAlignment="1">
      <alignment horizontal="right"/>
    </xf>
    <xf numFmtId="0" fontId="8" fillId="0" borderId="23" xfId="0" applyFont="1" applyFill="1" applyBorder="1" applyAlignment="1"/>
    <xf numFmtId="0" fontId="8" fillId="0" borderId="24" xfId="0" applyFont="1" applyFill="1" applyBorder="1" applyAlignment="1"/>
    <xf numFmtId="0" fontId="8" fillId="0" borderId="33" xfId="0" applyFont="1" applyFill="1" applyBorder="1" applyAlignment="1">
      <alignment horizontal="right"/>
    </xf>
    <xf numFmtId="0" fontId="8" fillId="0" borderId="31" xfId="0" applyFont="1" applyFill="1" applyBorder="1" applyAlignment="1">
      <alignment horizontal="right"/>
    </xf>
    <xf numFmtId="0" fontId="8" fillId="0" borderId="38" xfId="0" applyFont="1" applyFill="1" applyBorder="1" applyAlignment="1">
      <alignment horizontal="right"/>
    </xf>
    <xf numFmtId="0" fontId="8" fillId="0" borderId="22" xfId="0" applyFont="1" applyFill="1" applyBorder="1" applyAlignment="1">
      <alignment horizontal="left"/>
    </xf>
    <xf numFmtId="1" fontId="4" fillId="0" borderId="0" xfId="2" applyNumberFormat="1" applyFont="1" applyFill="1"/>
    <xf numFmtId="0" fontId="2" fillId="0" borderId="0" xfId="2" applyFont="1" applyFill="1" applyBorder="1"/>
    <xf numFmtId="0" fontId="12" fillId="0" borderId="0" xfId="2" applyFont="1" applyFill="1"/>
    <xf numFmtId="0" fontId="13" fillId="0" borderId="0" xfId="2" applyFont="1" applyFill="1" applyAlignment="1">
      <alignment horizontal="center"/>
    </xf>
    <xf numFmtId="1" fontId="7" fillId="0" borderId="21" xfId="2" applyNumberFormat="1" applyFont="1" applyFill="1" applyBorder="1" applyAlignment="1">
      <alignment horizontal="center"/>
    </xf>
    <xf numFmtId="0" fontId="3" fillId="0" borderId="0" xfId="2" applyFont="1" applyFill="1" applyBorder="1"/>
    <xf numFmtId="1" fontId="7" fillId="0" borderId="13" xfId="2" applyNumberFormat="1" applyFont="1" applyFill="1" applyBorder="1" applyAlignment="1">
      <alignment horizontal="center"/>
    </xf>
    <xf numFmtId="0" fontId="8" fillId="0" borderId="23" xfId="2" applyFont="1" applyFill="1" applyBorder="1" applyAlignment="1">
      <alignment horizontal="left"/>
    </xf>
    <xf numFmtId="9" fontId="8" fillId="0" borderId="40" xfId="2" applyNumberFormat="1" applyFont="1" applyFill="1" applyBorder="1" applyAlignment="1">
      <alignment horizontal="right"/>
    </xf>
    <xf numFmtId="0" fontId="8" fillId="0" borderId="22" xfId="2" applyFont="1" applyFill="1" applyBorder="1" applyAlignment="1">
      <alignment horizontal="left"/>
    </xf>
    <xf numFmtId="9" fontId="8" fillId="0" borderId="29" xfId="2" applyNumberFormat="1" applyFont="1" applyFill="1" applyBorder="1" applyAlignment="1">
      <alignment horizontal="right"/>
    </xf>
    <xf numFmtId="0" fontId="9" fillId="0" borderId="8" xfId="2" applyFont="1" applyFill="1" applyBorder="1" applyAlignment="1">
      <alignment horizontal="center"/>
    </xf>
    <xf numFmtId="0" fontId="10" fillId="0" borderId="0" xfId="2" applyFont="1" applyFill="1" applyBorder="1"/>
    <xf numFmtId="3" fontId="14" fillId="0" borderId="28" xfId="2" applyNumberFormat="1" applyFont="1" applyFill="1" applyBorder="1" applyAlignment="1">
      <alignment horizontal="right"/>
    </xf>
    <xf numFmtId="0" fontId="3" fillId="0" borderId="0" xfId="2" applyFont="1" applyFill="1"/>
    <xf numFmtId="3" fontId="14" fillId="0" borderId="9" xfId="2" applyNumberFormat="1" applyFont="1" applyFill="1" applyBorder="1" applyAlignment="1">
      <alignment horizontal="center"/>
    </xf>
    <xf numFmtId="3" fontId="14" fillId="0" borderId="28" xfId="2" applyNumberFormat="1" applyFont="1" applyFill="1" applyBorder="1" applyAlignment="1">
      <alignment horizontal="center"/>
    </xf>
    <xf numFmtId="0" fontId="12" fillId="0" borderId="0" xfId="2" applyFont="1" applyFill="1" applyAlignment="1">
      <alignment horizontal="center"/>
    </xf>
    <xf numFmtId="49" fontId="14" fillId="0" borderId="14" xfId="0" applyNumberFormat="1" applyFont="1" applyFill="1" applyBorder="1" applyAlignment="1">
      <alignment horizontal="center"/>
    </xf>
    <xf numFmtId="0" fontId="8" fillId="2" borderId="23" xfId="0" applyFont="1" applyFill="1" applyBorder="1" applyAlignment="1"/>
    <xf numFmtId="0" fontId="8" fillId="2" borderId="32" xfId="0" applyFont="1" applyFill="1" applyBorder="1" applyAlignment="1">
      <alignment horizontal="right"/>
    </xf>
    <xf numFmtId="0" fontId="8" fillId="2" borderId="29" xfId="0" applyFont="1" applyFill="1" applyBorder="1" applyAlignment="1">
      <alignment horizontal="right"/>
    </xf>
    <xf numFmtId="0" fontId="8" fillId="2" borderId="37" xfId="0" applyFont="1" applyFill="1" applyBorder="1" applyAlignment="1">
      <alignment horizontal="right"/>
    </xf>
    <xf numFmtId="1" fontId="8" fillId="2" borderId="29" xfId="0" applyNumberFormat="1" applyFont="1" applyFill="1" applyBorder="1" applyAlignment="1">
      <alignment horizontal="right"/>
    </xf>
    <xf numFmtId="1" fontId="8" fillId="2" borderId="32" xfId="0" applyNumberFormat="1" applyFont="1" applyFill="1" applyBorder="1" applyAlignment="1">
      <alignment horizontal="right"/>
    </xf>
    <xf numFmtId="0" fontId="8" fillId="2" borderId="24" xfId="0" applyFont="1" applyFill="1" applyBorder="1" applyAlignment="1"/>
    <xf numFmtId="0" fontId="8" fillId="2" borderId="33" xfId="0" applyFont="1" applyFill="1" applyBorder="1" applyAlignment="1">
      <alignment horizontal="right"/>
    </xf>
    <xf numFmtId="0" fontId="8" fillId="2" borderId="31" xfId="0" applyFont="1" applyFill="1" applyBorder="1" applyAlignment="1">
      <alignment horizontal="right"/>
    </xf>
    <xf numFmtId="0" fontId="8" fillId="2" borderId="22" xfId="0" applyFont="1" applyFill="1" applyBorder="1" applyAlignment="1">
      <alignment horizontal="left"/>
    </xf>
    <xf numFmtId="0" fontId="8" fillId="2" borderId="25" xfId="0" applyFont="1" applyFill="1" applyBorder="1" applyAlignment="1">
      <alignment horizontal="left"/>
    </xf>
    <xf numFmtId="0" fontId="8" fillId="2" borderId="38" xfId="0" applyFont="1" applyFill="1" applyBorder="1" applyAlignment="1">
      <alignment horizontal="right"/>
    </xf>
    <xf numFmtId="0" fontId="8" fillId="2" borderId="22" xfId="2" applyFont="1" applyFill="1" applyBorder="1" applyAlignment="1">
      <alignment horizontal="left"/>
    </xf>
    <xf numFmtId="9" fontId="8" fillId="2" borderId="29" xfId="2" applyNumberFormat="1" applyFont="1" applyFill="1" applyBorder="1" applyAlignment="1">
      <alignment horizontal="right"/>
    </xf>
    <xf numFmtId="0" fontId="8" fillId="2" borderId="25" xfId="2" applyFont="1" applyFill="1" applyBorder="1" applyAlignment="1">
      <alignment horizontal="left"/>
    </xf>
    <xf numFmtId="1" fontId="11" fillId="0" borderId="0" xfId="0" applyNumberFormat="1" applyFont="1" applyFill="1" applyAlignment="1">
      <alignment horizontal="center"/>
    </xf>
    <xf numFmtId="9" fontId="8" fillId="0" borderId="46" xfId="2" applyNumberFormat="1" applyFont="1" applyFill="1" applyBorder="1" applyAlignment="1">
      <alignment horizontal="right"/>
    </xf>
    <xf numFmtId="9" fontId="8" fillId="2" borderId="1" xfId="2" applyNumberFormat="1" applyFont="1" applyFill="1" applyBorder="1" applyAlignment="1">
      <alignment horizontal="right"/>
    </xf>
    <xf numFmtId="9" fontId="8" fillId="0" borderId="1" xfId="2" applyNumberFormat="1" applyFont="1" applyFill="1" applyBorder="1" applyAlignment="1">
      <alignment horizontal="right"/>
    </xf>
    <xf numFmtId="3" fontId="14" fillId="0" borderId="15" xfId="2" applyNumberFormat="1" applyFont="1" applyFill="1" applyBorder="1" applyAlignment="1">
      <alignment horizontal="right"/>
    </xf>
    <xf numFmtId="165" fontId="9" fillId="0" borderId="36" xfId="0" applyNumberFormat="1" applyFont="1" applyFill="1" applyBorder="1" applyAlignment="1">
      <alignment horizontal="center"/>
    </xf>
    <xf numFmtId="165" fontId="9" fillId="0" borderId="47" xfId="0" applyNumberFormat="1" applyFont="1" applyFill="1" applyBorder="1" applyAlignment="1">
      <alignment horizontal="center"/>
    </xf>
    <xf numFmtId="49" fontId="14" fillId="0" borderId="12" xfId="0" applyNumberFormat="1" applyFont="1" applyFill="1" applyBorder="1" applyAlignment="1">
      <alignment horizontal="center"/>
    </xf>
    <xf numFmtId="0" fontId="20" fillId="0" borderId="0" xfId="0" applyFont="1" applyFill="1" applyBorder="1"/>
    <xf numFmtId="0" fontId="6" fillId="0" borderId="0" xfId="0" applyFont="1" applyFill="1" applyBorder="1"/>
    <xf numFmtId="165" fontId="7" fillId="0" borderId="15" xfId="2" applyNumberFormat="1" applyFont="1" applyFill="1" applyBorder="1" applyAlignment="1" applyProtection="1">
      <alignment horizontal="right"/>
      <protection locked="0"/>
    </xf>
    <xf numFmtId="165" fontId="7" fillId="0" borderId="28" xfId="2" applyNumberFormat="1" applyFont="1" applyFill="1" applyBorder="1" applyAlignment="1" applyProtection="1">
      <alignment horizontal="right"/>
      <protection locked="0"/>
    </xf>
    <xf numFmtId="49" fontId="14" fillId="0" borderId="3" xfId="0" applyNumberFormat="1" applyFont="1" applyFill="1" applyBorder="1" applyAlignment="1">
      <alignment horizontal="center"/>
    </xf>
    <xf numFmtId="3" fontId="9" fillId="0" borderId="9" xfId="0" applyNumberFormat="1" applyFont="1" applyFill="1" applyBorder="1" applyAlignment="1">
      <alignment horizontal="center"/>
    </xf>
    <xf numFmtId="49" fontId="14" fillId="0" borderId="6" xfId="0" applyNumberFormat="1" applyFont="1" applyFill="1" applyBorder="1" applyAlignment="1">
      <alignment horizontal="center"/>
    </xf>
    <xf numFmtId="0" fontId="14" fillId="0" borderId="26" xfId="2" applyFont="1" applyFill="1" applyBorder="1" applyAlignment="1">
      <alignment horizontal="center"/>
    </xf>
    <xf numFmtId="0" fontId="14" fillId="0" borderId="27" xfId="2" applyFont="1" applyFill="1" applyBorder="1" applyAlignment="1">
      <alignment horizontal="center"/>
    </xf>
    <xf numFmtId="0" fontId="14" fillId="0" borderId="5" xfId="2" applyFont="1" applyFill="1" applyBorder="1" applyAlignment="1">
      <alignment horizontal="center"/>
    </xf>
    <xf numFmtId="0" fontId="14" fillId="0" borderId="26" xfId="0" applyFont="1" applyFill="1" applyBorder="1" applyAlignment="1">
      <alignment horizontal="center"/>
    </xf>
    <xf numFmtId="0" fontId="14" fillId="0" borderId="27" xfId="0" applyFont="1" applyFill="1" applyBorder="1" applyAlignment="1">
      <alignment horizontal="center"/>
    </xf>
    <xf numFmtId="49" fontId="14" fillId="0" borderId="2" xfId="0" applyNumberFormat="1" applyFont="1" applyFill="1" applyBorder="1" applyAlignment="1">
      <alignment horizontal="center"/>
    </xf>
    <xf numFmtId="9" fontId="8" fillId="0" borderId="49" xfId="2" applyNumberFormat="1" applyFont="1" applyFill="1" applyBorder="1" applyAlignment="1">
      <alignment horizontal="right"/>
    </xf>
    <xf numFmtId="9" fontId="8" fillId="2" borderId="32" xfId="2" applyNumberFormat="1" applyFont="1" applyFill="1" applyBorder="1" applyAlignment="1">
      <alignment horizontal="right"/>
    </xf>
    <xf numFmtId="9" fontId="8" fillId="0" borderId="32" xfId="2" applyNumberFormat="1" applyFont="1" applyFill="1" applyBorder="1" applyAlignment="1">
      <alignment horizontal="right"/>
    </xf>
    <xf numFmtId="165" fontId="7" fillId="0" borderId="9" xfId="2" applyNumberFormat="1" applyFont="1" applyFill="1" applyBorder="1" applyAlignment="1" applyProtection="1">
      <alignment horizontal="right"/>
      <protection locked="0"/>
    </xf>
    <xf numFmtId="3" fontId="14" fillId="0" borderId="9" xfId="2" applyNumberFormat="1" applyFont="1" applyFill="1" applyBorder="1" applyAlignment="1">
      <alignment horizontal="right"/>
    </xf>
    <xf numFmtId="1" fontId="7" fillId="0" borderId="14" xfId="0" applyNumberFormat="1" applyFont="1" applyFill="1" applyBorder="1" applyAlignment="1">
      <alignment horizontal="right"/>
    </xf>
    <xf numFmtId="1" fontId="8" fillId="0" borderId="19" xfId="0" applyNumberFormat="1" applyFont="1" applyFill="1" applyBorder="1" applyAlignment="1">
      <alignment horizontal="right"/>
    </xf>
    <xf numFmtId="1" fontId="8" fillId="2" borderId="19" xfId="0" applyNumberFormat="1" applyFont="1" applyFill="1" applyBorder="1" applyAlignment="1">
      <alignment horizontal="right"/>
    </xf>
    <xf numFmtId="3" fontId="9" fillId="0" borderId="28" xfId="0" applyNumberFormat="1" applyFont="1" applyFill="1" applyBorder="1" applyAlignment="1">
      <alignment horizontal="center"/>
    </xf>
    <xf numFmtId="1" fontId="7" fillId="0" borderId="3" xfId="0" applyNumberFormat="1" applyFont="1" applyFill="1" applyBorder="1" applyAlignment="1">
      <alignment horizontal="right"/>
    </xf>
    <xf numFmtId="0" fontId="12" fillId="0" borderId="41" xfId="0" applyFont="1" applyFill="1" applyBorder="1"/>
    <xf numFmtId="0" fontId="13" fillId="0" borderId="41" xfId="0" applyFont="1" applyFill="1" applyBorder="1" applyAlignment="1">
      <alignment horizontal="center"/>
    </xf>
    <xf numFmtId="3" fontId="14" fillId="0" borderId="15" xfId="2" applyNumberFormat="1" applyFont="1" applyFill="1" applyBorder="1" applyAlignment="1">
      <alignment horizontal="center"/>
    </xf>
    <xf numFmtId="3" fontId="14" fillId="0" borderId="10" xfId="2" applyNumberFormat="1" applyFont="1" applyFill="1" applyBorder="1" applyAlignment="1">
      <alignment horizontal="center"/>
    </xf>
    <xf numFmtId="9" fontId="8" fillId="0" borderId="50" xfId="2" applyNumberFormat="1" applyFont="1" applyFill="1" applyBorder="1" applyAlignment="1">
      <alignment horizontal="right"/>
    </xf>
    <xf numFmtId="9" fontId="8" fillId="2" borderId="30" xfId="2" applyNumberFormat="1" applyFont="1" applyFill="1" applyBorder="1" applyAlignment="1">
      <alignment horizontal="right"/>
    </xf>
    <xf numFmtId="9" fontId="8" fillId="0" borderId="30" xfId="2" applyNumberFormat="1" applyFont="1" applyFill="1" applyBorder="1" applyAlignment="1">
      <alignment horizontal="right"/>
    </xf>
    <xf numFmtId="165" fontId="7" fillId="0" borderId="34" xfId="2" applyNumberFormat="1" applyFont="1" applyFill="1" applyBorder="1" applyAlignment="1" applyProtection="1">
      <alignment horizontal="right"/>
      <protection locked="0"/>
    </xf>
    <xf numFmtId="3" fontId="14" fillId="0" borderId="34" xfId="2" applyNumberFormat="1" applyFont="1" applyFill="1" applyBorder="1" applyAlignment="1">
      <alignment horizontal="right"/>
    </xf>
    <xf numFmtId="0" fontId="2" fillId="0" borderId="4" xfId="2" applyFont="1" applyFill="1" applyBorder="1"/>
    <xf numFmtId="0" fontId="3" fillId="0" borderId="4" xfId="0" applyFont="1" applyFill="1" applyBorder="1"/>
    <xf numFmtId="0" fontId="14" fillId="0" borderId="5" xfId="0" applyFont="1" applyFill="1" applyBorder="1" applyAlignment="1">
      <alignment horizontal="center"/>
    </xf>
    <xf numFmtId="0" fontId="8" fillId="0" borderId="19" xfId="0" applyFont="1" applyFill="1" applyBorder="1" applyAlignment="1">
      <alignment horizontal="right"/>
    </xf>
    <xf numFmtId="0" fontId="8" fillId="2" borderId="19" xfId="0" applyFont="1" applyFill="1" applyBorder="1" applyAlignment="1">
      <alignment horizontal="right"/>
    </xf>
    <xf numFmtId="0" fontId="8" fillId="2" borderId="20" xfId="0" applyFont="1" applyFill="1" applyBorder="1" applyAlignment="1">
      <alignment horizontal="right"/>
    </xf>
    <xf numFmtId="3" fontId="9" fillId="0" borderId="10" xfId="0" applyNumberFormat="1" applyFont="1" applyFill="1" applyBorder="1" applyAlignment="1">
      <alignment horizontal="center"/>
    </xf>
    <xf numFmtId="165" fontId="9" fillId="0" borderId="39" xfId="0" applyNumberFormat="1" applyFont="1" applyFill="1" applyBorder="1" applyAlignment="1">
      <alignment horizontal="center"/>
    </xf>
    <xf numFmtId="0" fontId="14" fillId="0" borderId="42" xfId="2" applyFont="1" applyFill="1" applyBorder="1" applyAlignment="1">
      <alignment horizontal="center"/>
    </xf>
    <xf numFmtId="0" fontId="14" fillId="0" borderId="43" xfId="2" applyFont="1" applyFill="1" applyBorder="1" applyAlignment="1">
      <alignment horizontal="center"/>
    </xf>
    <xf numFmtId="0" fontId="3" fillId="0" borderId="43" xfId="2" applyFont="1" applyFill="1" applyBorder="1"/>
    <xf numFmtId="0" fontId="3" fillId="0" borderId="39" xfId="2" applyFont="1" applyFill="1" applyBorder="1"/>
    <xf numFmtId="49" fontId="14" fillId="0" borderId="44" xfId="0" applyNumberFormat="1" applyFont="1" applyFill="1" applyBorder="1" applyAlignment="1">
      <alignment horizontal="center"/>
    </xf>
    <xf numFmtId="49" fontId="14" fillId="0" borderId="45" xfId="0" applyNumberFormat="1" applyFont="1" applyFill="1" applyBorder="1" applyAlignment="1">
      <alignment horizontal="center"/>
    </xf>
    <xf numFmtId="49" fontId="14" fillId="0" borderId="48" xfId="0" applyNumberFormat="1" applyFont="1" applyFill="1" applyBorder="1" applyAlignment="1">
      <alignment horizontal="center"/>
    </xf>
    <xf numFmtId="49" fontId="14" fillId="0" borderId="5" xfId="0" applyNumberFormat="1" applyFont="1" applyFill="1" applyBorder="1" applyAlignment="1">
      <alignment horizontal="center"/>
    </xf>
    <xf numFmtId="0" fontId="16" fillId="0" borderId="0" xfId="2" applyFont="1" applyFill="1" applyBorder="1" applyAlignment="1">
      <alignment horizontal="left"/>
    </xf>
    <xf numFmtId="0" fontId="22" fillId="0" borderId="0" xfId="1" applyFont="1" applyBorder="1" applyAlignment="1">
      <alignment horizontal="center"/>
    </xf>
    <xf numFmtId="0" fontId="22" fillId="0" borderId="0" xfId="1" applyFont="1" applyAlignment="1">
      <alignment horizontal="center"/>
    </xf>
    <xf numFmtId="0" fontId="18" fillId="0" borderId="0" xfId="3" applyFont="1" applyAlignment="1">
      <alignment horizontal="center"/>
    </xf>
    <xf numFmtId="0" fontId="18" fillId="0" borderId="0" xfId="3" applyFont="1" applyAlignment="1">
      <alignment horizontal="center" wrapText="1"/>
    </xf>
    <xf numFmtId="0" fontId="14" fillId="0" borderId="0" xfId="0" applyFont="1" applyAlignment="1">
      <alignment horizontal="center"/>
    </xf>
    <xf numFmtId="0" fontId="14" fillId="0" borderId="0" xfId="3" applyFont="1" applyAlignment="1">
      <alignment horizontal="center"/>
    </xf>
    <xf numFmtId="0" fontId="14" fillId="0" borderId="17" xfId="0" applyFont="1" applyFill="1" applyBorder="1" applyAlignment="1">
      <alignment horizontal="center"/>
    </xf>
    <xf numFmtId="0" fontId="14" fillId="0" borderId="16" xfId="0" applyFont="1" applyFill="1" applyBorder="1" applyAlignment="1">
      <alignment horizontal="center"/>
    </xf>
    <xf numFmtId="0" fontId="14" fillId="0" borderId="18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4" fillId="0" borderId="0" xfId="2" applyFont="1" applyFill="1" applyBorder="1" applyAlignment="1">
      <alignment horizontal="center"/>
    </xf>
    <xf numFmtId="1" fontId="21" fillId="0" borderId="0" xfId="0" applyNumberFormat="1" applyFont="1" applyFill="1" applyAlignment="1">
      <alignment horizontal="center"/>
    </xf>
    <xf numFmtId="1" fontId="19" fillId="0" borderId="0" xfId="2" applyNumberFormat="1" applyFont="1" applyFill="1" applyAlignment="1">
      <alignment horizontal="center"/>
    </xf>
    <xf numFmtId="1" fontId="21" fillId="0" borderId="0" xfId="2" applyNumberFormat="1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1" fontId="19" fillId="0" borderId="0" xfId="0" applyNumberFormat="1" applyFont="1" applyFill="1" applyBorder="1" applyAlignment="1">
      <alignment horizontal="center"/>
    </xf>
  </cellXfs>
  <cellStyles count="4">
    <cellStyle name="Normale" xfId="0" builtinId="0"/>
    <cellStyle name="Normale_Immigrazione; pres." xfId="1"/>
    <cellStyle name="Normale_IVG Relazione 04; Tab. volontaria" xfId="2"/>
    <cellStyle name="Normale_Terrorismo 96-01" xfId="3"/>
  </cellStyles>
  <dxfs count="0"/>
  <tableStyles count="0" defaultTableStyle="TableStyleMedium2" defaultPivotStyle="PivotStyleLight16"/>
  <colors>
    <mruColors>
      <color rgb="FF0000FF"/>
      <color rgb="FF660066"/>
      <color rgb="FF8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>
    <pageSetUpPr fitToPage="1"/>
  </sheetPr>
  <dimension ref="A10:Q70"/>
  <sheetViews>
    <sheetView tabSelected="1" zoomScale="90" zoomScaleNormal="90" workbookViewId="0">
      <selection activeCell="F28" sqref="F28"/>
    </sheetView>
  </sheetViews>
  <sheetFormatPr defaultColWidth="8" defaultRowHeight="12.75" x14ac:dyDescent="0.2"/>
  <cols>
    <col min="1" max="16384" width="8" style="3"/>
  </cols>
  <sheetData>
    <row r="10" spans="1:15" ht="21.95" customHeight="1" x14ac:dyDescent="0.3">
      <c r="A10" s="127" t="s">
        <v>50</v>
      </c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</row>
    <row r="11" spans="1:15" ht="21.95" customHeight="1" x14ac:dyDescent="0.2"/>
    <row r="12" spans="1:15" ht="21.95" customHeight="1" x14ac:dyDescent="0.3">
      <c r="A12" s="127" t="s">
        <v>51</v>
      </c>
      <c r="B12" s="127"/>
      <c r="C12" s="127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</row>
    <row r="13" spans="1:15" ht="15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ht="21.95" customHeight="1" x14ac:dyDescent="0.3">
      <c r="A14" s="128" t="s">
        <v>54</v>
      </c>
      <c r="B14" s="127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</row>
    <row r="15" spans="1:15" ht="21.95" customHeight="1" x14ac:dyDescent="0.3">
      <c r="A15" s="128" t="s">
        <v>52</v>
      </c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</row>
    <row r="16" spans="1:15" ht="21.95" customHeight="1" x14ac:dyDescent="0.3">
      <c r="A16" s="10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7" ht="21.95" customHeight="1" x14ac:dyDescent="0.3">
      <c r="A17" s="10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7" ht="21.95" customHeight="1" x14ac:dyDescent="0.25">
      <c r="A18" s="130" t="s">
        <v>53</v>
      </c>
      <c r="B18" s="130"/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</row>
    <row r="20" spans="1:17" customFormat="1" ht="22.5" x14ac:dyDescent="0.3">
      <c r="A20" s="129" t="s">
        <v>71</v>
      </c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"/>
      <c r="Q20" s="1"/>
    </row>
    <row r="21" spans="1:17" s="4" customFormat="1" ht="16.5" x14ac:dyDescent="0.25"/>
    <row r="22" spans="1:17" s="4" customFormat="1" ht="16.5" x14ac:dyDescent="0.25"/>
    <row r="23" spans="1:17" s="4" customFormat="1" ht="18.75" x14ac:dyDescent="0.3">
      <c r="A23" s="126" t="s">
        <v>60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</row>
    <row r="24" spans="1:17" s="4" customFormat="1" ht="18.75" x14ac:dyDescent="0.3">
      <c r="A24" s="125" t="s">
        <v>77</v>
      </c>
      <c r="B24" s="125"/>
      <c r="C24" s="125"/>
      <c r="D24" s="125"/>
      <c r="E24" s="125"/>
      <c r="F24" s="125"/>
      <c r="G24" s="125"/>
      <c r="H24" s="125"/>
      <c r="I24" s="125"/>
      <c r="J24" s="125"/>
      <c r="K24" s="125"/>
      <c r="L24" s="125"/>
      <c r="M24" s="125"/>
      <c r="N24" s="125"/>
      <c r="O24" s="125"/>
    </row>
    <row r="25" spans="1:17" s="4" customFormat="1" ht="18.75" x14ac:dyDescent="0.3">
      <c r="A25" s="125" t="s">
        <v>61</v>
      </c>
      <c r="B25" s="125"/>
      <c r="C25" s="125"/>
      <c r="D25" s="125"/>
      <c r="E25" s="125"/>
      <c r="F25" s="125"/>
      <c r="G25" s="125"/>
      <c r="H25" s="125"/>
      <c r="I25" s="125"/>
      <c r="J25" s="125"/>
      <c r="K25" s="125"/>
      <c r="L25" s="125"/>
      <c r="M25" s="125"/>
      <c r="N25" s="125"/>
      <c r="O25" s="125"/>
    </row>
    <row r="26" spans="1:17" s="4" customFormat="1" ht="16.5" x14ac:dyDescent="0.25"/>
    <row r="27" spans="1:17" s="4" customFormat="1" ht="16.5" x14ac:dyDescent="0.25">
      <c r="G27" s="4" t="s">
        <v>43</v>
      </c>
    </row>
    <row r="28" spans="1:17" s="4" customFormat="1" ht="16.5" x14ac:dyDescent="0.25"/>
    <row r="29" spans="1:17" s="4" customFormat="1" ht="16.5" x14ac:dyDescent="0.25"/>
    <row r="30" spans="1:17" s="4" customFormat="1" ht="16.5" x14ac:dyDescent="0.25"/>
    <row r="31" spans="1:17" s="4" customFormat="1" ht="16.5" x14ac:dyDescent="0.25"/>
    <row r="32" spans="1:17" s="4" customFormat="1" ht="16.5" x14ac:dyDescent="0.25"/>
    <row r="33" s="4" customFormat="1" ht="16.5" x14ac:dyDescent="0.25"/>
    <row r="34" s="4" customFormat="1" ht="16.5" x14ac:dyDescent="0.25"/>
    <row r="35" s="4" customFormat="1" ht="16.5" x14ac:dyDescent="0.25"/>
    <row r="36" s="4" customFormat="1" ht="16.5" x14ac:dyDescent="0.25"/>
    <row r="37" s="4" customFormat="1" ht="16.5" x14ac:dyDescent="0.25"/>
    <row r="38" s="4" customFormat="1" ht="16.5" x14ac:dyDescent="0.25"/>
    <row r="39" s="4" customFormat="1" ht="16.5" x14ac:dyDescent="0.25"/>
    <row r="40" s="4" customFormat="1" ht="16.5" x14ac:dyDescent="0.25"/>
    <row r="41" s="4" customFormat="1" ht="16.5" x14ac:dyDescent="0.25"/>
    <row r="42" s="4" customFormat="1" ht="16.5" x14ac:dyDescent="0.25"/>
    <row r="43" s="4" customFormat="1" ht="16.5" x14ac:dyDescent="0.25"/>
    <row r="44" s="4" customFormat="1" ht="16.5" x14ac:dyDescent="0.25"/>
    <row r="45" s="4" customFormat="1" ht="16.5" x14ac:dyDescent="0.25"/>
    <row r="46" s="4" customFormat="1" ht="16.5" x14ac:dyDescent="0.25"/>
    <row r="47" s="4" customFormat="1" ht="16.5" x14ac:dyDescent="0.25"/>
    <row r="48" s="4" customFormat="1" ht="16.5" x14ac:dyDescent="0.25"/>
    <row r="49" s="4" customFormat="1" ht="16.5" x14ac:dyDescent="0.25"/>
    <row r="50" s="4" customFormat="1" ht="16.5" x14ac:dyDescent="0.25"/>
    <row r="51" s="4" customFormat="1" ht="16.5" x14ac:dyDescent="0.25"/>
    <row r="52" s="4" customFormat="1" ht="16.5" x14ac:dyDescent="0.25"/>
    <row r="53" s="4" customFormat="1" ht="16.5" x14ac:dyDescent="0.25"/>
    <row r="54" s="4" customFormat="1" ht="16.5" x14ac:dyDescent="0.25"/>
    <row r="55" s="4" customFormat="1" ht="16.5" x14ac:dyDescent="0.25"/>
    <row r="56" s="4" customFormat="1" ht="16.5" x14ac:dyDescent="0.25"/>
    <row r="57" s="4" customFormat="1" ht="16.5" x14ac:dyDescent="0.25"/>
    <row r="58" s="4" customFormat="1" ht="16.5" x14ac:dyDescent="0.25"/>
    <row r="59" s="4" customFormat="1" ht="16.5" x14ac:dyDescent="0.25"/>
    <row r="60" s="4" customFormat="1" ht="16.5" x14ac:dyDescent="0.25"/>
    <row r="61" s="4" customFormat="1" ht="16.5" x14ac:dyDescent="0.25"/>
    <row r="62" s="4" customFormat="1" ht="16.5" x14ac:dyDescent="0.25"/>
    <row r="63" s="4" customFormat="1" ht="16.5" x14ac:dyDescent="0.25"/>
    <row r="64" s="4" customFormat="1" ht="16.5" x14ac:dyDescent="0.25"/>
    <row r="65" s="4" customFormat="1" ht="16.5" x14ac:dyDescent="0.25"/>
    <row r="66" s="4" customFormat="1" ht="16.5" x14ac:dyDescent="0.25"/>
    <row r="67" s="4" customFormat="1" ht="16.5" x14ac:dyDescent="0.25"/>
    <row r="68" s="4" customFormat="1" ht="16.5" x14ac:dyDescent="0.25"/>
    <row r="69" s="4" customFormat="1" ht="16.5" x14ac:dyDescent="0.25"/>
    <row r="70" s="4" customFormat="1" ht="16.5" x14ac:dyDescent="0.25"/>
  </sheetData>
  <mergeCells count="9">
    <mergeCell ref="A24:O24"/>
    <mergeCell ref="A25:O25"/>
    <mergeCell ref="A23:O23"/>
    <mergeCell ref="A10:O10"/>
    <mergeCell ref="A14:O14"/>
    <mergeCell ref="A20:O20"/>
    <mergeCell ref="A18:O18"/>
    <mergeCell ref="A12:O12"/>
    <mergeCell ref="A15:O15"/>
  </mergeCells>
  <phoneticPr fontId="17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>
    <pageSetUpPr fitToPage="1"/>
  </sheetPr>
  <dimension ref="A1:U56"/>
  <sheetViews>
    <sheetView topLeftCell="A5" zoomScale="65" workbookViewId="0">
      <pane ySplit="6" topLeftCell="A23" activePane="bottomLeft" state="frozen"/>
      <selection activeCell="A5" sqref="A5"/>
      <selection pane="bottomLeft" activeCell="B59" sqref="B59"/>
    </sheetView>
  </sheetViews>
  <sheetFormatPr defaultRowHeight="12.75" x14ac:dyDescent="0.2"/>
  <cols>
    <col min="1" max="1" width="26.42578125" style="5" customWidth="1"/>
    <col min="2" max="14" width="20.140625" style="5" customWidth="1"/>
    <col min="15" max="16384" width="9.140625" style="15"/>
  </cols>
  <sheetData>
    <row r="1" spans="1:21" s="14" customFormat="1" ht="21" customHeight="1" x14ac:dyDescent="0.3">
      <c r="A1" s="136" t="s">
        <v>1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</row>
    <row r="2" spans="1:21" s="14" customFormat="1" ht="21" customHeight="1" x14ac:dyDescent="0.3">
      <c r="A2" s="136" t="s">
        <v>44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</row>
    <row r="3" spans="1:21" s="14" customFormat="1" ht="21" customHeight="1" x14ac:dyDescent="0.3">
      <c r="A3" s="136" t="s">
        <v>2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</row>
    <row r="4" spans="1:21" s="14" customFormat="1" ht="21" customHeight="1" x14ac:dyDescent="0.35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</row>
    <row r="5" spans="1:21" ht="21" customHeight="1" x14ac:dyDescent="0.35">
      <c r="A5" s="140" t="s">
        <v>39</v>
      </c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</row>
    <row r="6" spans="1:21" ht="21" customHeight="1" x14ac:dyDescent="0.35">
      <c r="A6" s="134" t="s">
        <v>58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</row>
    <row r="7" spans="1:21" ht="21" customHeight="1" x14ac:dyDescent="0.25">
      <c r="A7" s="135" t="s">
        <v>57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</row>
    <row r="8" spans="1:21" ht="15" customHeight="1" thickBot="1" x14ac:dyDescent="0.4">
      <c r="A8" s="99"/>
      <c r="B8" s="99"/>
      <c r="C8" s="99"/>
      <c r="D8" s="100"/>
      <c r="E8" s="99"/>
      <c r="F8" s="99"/>
      <c r="G8" s="99"/>
      <c r="H8" s="99"/>
      <c r="I8" s="99"/>
      <c r="J8" s="99"/>
      <c r="K8" s="99"/>
      <c r="L8" s="99"/>
      <c r="M8" s="99"/>
      <c r="N8" s="99"/>
    </row>
    <row r="9" spans="1:21" s="16" customFormat="1" ht="21" customHeight="1" x14ac:dyDescent="0.25">
      <c r="A9" s="11" t="s">
        <v>38</v>
      </c>
      <c r="B9" s="86"/>
      <c r="C9" s="87"/>
      <c r="D9" s="87"/>
      <c r="E9" s="109"/>
      <c r="F9" s="86" t="s">
        <v>72</v>
      </c>
      <c r="G9" s="87"/>
      <c r="H9" s="87"/>
      <c r="I9" s="87"/>
      <c r="J9" s="87"/>
      <c r="K9" s="87"/>
      <c r="L9" s="87"/>
      <c r="M9" s="87"/>
      <c r="N9" s="110"/>
      <c r="O9" s="15"/>
      <c r="P9" s="15"/>
      <c r="Q9" s="15"/>
      <c r="R9" s="15"/>
      <c r="S9" s="15"/>
      <c r="T9" s="15"/>
      <c r="U9" s="15"/>
    </row>
    <row r="10" spans="1:21" s="16" customFormat="1" ht="21" customHeight="1" x14ac:dyDescent="0.25">
      <c r="A10" s="12" t="s">
        <v>3</v>
      </c>
      <c r="B10" s="82" t="s">
        <v>62</v>
      </c>
      <c r="C10" s="80" t="s">
        <v>63</v>
      </c>
      <c r="D10" s="80" t="s">
        <v>64</v>
      </c>
      <c r="E10" s="80" t="s">
        <v>65</v>
      </c>
      <c r="F10" s="82">
        <v>2003</v>
      </c>
      <c r="G10" s="82">
        <v>2005</v>
      </c>
      <c r="H10" s="75">
        <v>2007</v>
      </c>
      <c r="I10" s="80">
        <v>2009</v>
      </c>
      <c r="J10" s="80" t="s">
        <v>66</v>
      </c>
      <c r="K10" s="82" t="s">
        <v>0</v>
      </c>
      <c r="L10" s="80" t="s">
        <v>67</v>
      </c>
      <c r="M10" s="80" t="s">
        <v>68</v>
      </c>
      <c r="N10" s="52" t="s">
        <v>73</v>
      </c>
      <c r="O10" s="15"/>
      <c r="P10" s="15"/>
      <c r="Q10" s="15"/>
      <c r="R10" s="15"/>
      <c r="S10" s="15"/>
      <c r="T10" s="15"/>
      <c r="U10" s="15"/>
    </row>
    <row r="11" spans="1:21" s="16" customFormat="1" ht="21" customHeight="1" x14ac:dyDescent="0.25">
      <c r="A11" s="131" t="s">
        <v>31</v>
      </c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3"/>
      <c r="O11" s="15"/>
      <c r="P11" s="15"/>
      <c r="Q11" s="15"/>
      <c r="R11" s="15"/>
      <c r="S11" s="15"/>
      <c r="T11" s="15"/>
      <c r="U11" s="15"/>
    </row>
    <row r="12" spans="1:21" s="16" customFormat="1" ht="21" customHeight="1" x14ac:dyDescent="0.25">
      <c r="A12" s="22" t="s">
        <v>4</v>
      </c>
      <c r="B12" s="23">
        <v>128</v>
      </c>
      <c r="C12" s="24">
        <v>127</v>
      </c>
      <c r="D12" s="25">
        <v>85</v>
      </c>
      <c r="E12" s="26">
        <v>106</v>
      </c>
      <c r="F12" s="27">
        <v>104</v>
      </c>
      <c r="G12" s="27">
        <v>102</v>
      </c>
      <c r="H12" s="27">
        <v>111</v>
      </c>
      <c r="I12" s="26">
        <v>98</v>
      </c>
      <c r="J12" s="26">
        <v>79</v>
      </c>
      <c r="K12" s="26">
        <v>65</v>
      </c>
      <c r="L12" s="26">
        <v>40</v>
      </c>
      <c r="M12" s="26">
        <v>37</v>
      </c>
      <c r="N12" s="95">
        <v>24</v>
      </c>
      <c r="O12" s="15"/>
      <c r="P12" s="15"/>
      <c r="Q12" s="15"/>
      <c r="R12" s="15"/>
      <c r="S12" s="15"/>
      <c r="T12" s="15"/>
      <c r="U12" s="15"/>
    </row>
    <row r="13" spans="1:21" s="16" customFormat="1" ht="21" customHeight="1" x14ac:dyDescent="0.25">
      <c r="A13" s="53" t="s">
        <v>5</v>
      </c>
      <c r="B13" s="54">
        <v>241</v>
      </c>
      <c r="C13" s="55">
        <v>194</v>
      </c>
      <c r="D13" s="56">
        <v>157</v>
      </c>
      <c r="E13" s="57">
        <v>213</v>
      </c>
      <c r="F13" s="58">
        <v>187</v>
      </c>
      <c r="G13" s="58">
        <v>207</v>
      </c>
      <c r="H13" s="58">
        <v>223</v>
      </c>
      <c r="I13" s="57">
        <v>166</v>
      </c>
      <c r="J13" s="57">
        <v>180</v>
      </c>
      <c r="K13" s="57">
        <v>161</v>
      </c>
      <c r="L13" s="57">
        <v>134</v>
      </c>
      <c r="M13" s="57">
        <v>90</v>
      </c>
      <c r="N13" s="96">
        <v>78</v>
      </c>
      <c r="O13" s="15"/>
      <c r="P13" s="15"/>
      <c r="Q13" s="15"/>
      <c r="R13" s="15"/>
      <c r="S13" s="15"/>
      <c r="T13" s="15"/>
      <c r="U13" s="15"/>
    </row>
    <row r="14" spans="1:21" s="16" customFormat="1" ht="21" customHeight="1" x14ac:dyDescent="0.25">
      <c r="A14" s="28" t="s">
        <v>6</v>
      </c>
      <c r="B14" s="23">
        <v>35</v>
      </c>
      <c r="C14" s="24">
        <v>35</v>
      </c>
      <c r="D14" s="25">
        <v>29</v>
      </c>
      <c r="E14" s="26">
        <v>38</v>
      </c>
      <c r="F14" s="27">
        <v>30</v>
      </c>
      <c r="G14" s="27">
        <v>45</v>
      </c>
      <c r="H14" s="27">
        <v>63</v>
      </c>
      <c r="I14" s="26">
        <v>43</v>
      </c>
      <c r="J14" s="26">
        <v>46</v>
      </c>
      <c r="K14" s="26">
        <v>49</v>
      </c>
      <c r="L14" s="26">
        <v>34</v>
      </c>
      <c r="M14" s="26">
        <v>31</v>
      </c>
      <c r="N14" s="95">
        <v>20</v>
      </c>
      <c r="O14" s="15"/>
      <c r="P14" s="15"/>
      <c r="Q14" s="15"/>
      <c r="R14" s="15"/>
      <c r="S14" s="15"/>
      <c r="T14" s="15"/>
      <c r="U14" s="15"/>
    </row>
    <row r="15" spans="1:21" s="16" customFormat="1" ht="21" customHeight="1" x14ac:dyDescent="0.25">
      <c r="A15" s="53" t="s">
        <v>7</v>
      </c>
      <c r="B15" s="54">
        <v>15</v>
      </c>
      <c r="C15" s="55">
        <v>9</v>
      </c>
      <c r="D15" s="56">
        <v>15</v>
      </c>
      <c r="E15" s="57">
        <v>6</v>
      </c>
      <c r="F15" s="58">
        <v>11</v>
      </c>
      <c r="G15" s="58">
        <v>7</v>
      </c>
      <c r="H15" s="58">
        <v>5</v>
      </c>
      <c r="I15" s="57">
        <v>4</v>
      </c>
      <c r="J15" s="57">
        <v>7</v>
      </c>
      <c r="K15" s="57">
        <v>5</v>
      </c>
      <c r="L15" s="57">
        <v>1</v>
      </c>
      <c r="M15" s="57">
        <v>3</v>
      </c>
      <c r="N15" s="96">
        <v>3</v>
      </c>
      <c r="O15" s="15"/>
      <c r="P15" s="15"/>
      <c r="Q15" s="15"/>
      <c r="R15" s="15"/>
      <c r="S15" s="15"/>
      <c r="T15" s="15"/>
      <c r="U15" s="15"/>
    </row>
    <row r="16" spans="1:21" s="16" customFormat="1" ht="21" customHeight="1" x14ac:dyDescent="0.25">
      <c r="A16" s="28" t="s">
        <v>8</v>
      </c>
      <c r="B16" s="23">
        <v>29</v>
      </c>
      <c r="C16" s="24">
        <v>36</v>
      </c>
      <c r="D16" s="25">
        <v>31</v>
      </c>
      <c r="E16" s="26">
        <v>40</v>
      </c>
      <c r="F16" s="27">
        <v>32</v>
      </c>
      <c r="G16" s="27">
        <v>45</v>
      </c>
      <c r="H16" s="27">
        <v>53</v>
      </c>
      <c r="I16" s="26">
        <v>50</v>
      </c>
      <c r="J16" s="26">
        <v>33</v>
      </c>
      <c r="K16" s="26">
        <v>35</v>
      </c>
      <c r="L16" s="26">
        <v>33</v>
      </c>
      <c r="M16" s="26">
        <v>30</v>
      </c>
      <c r="N16" s="95">
        <v>25</v>
      </c>
      <c r="O16" s="15"/>
      <c r="P16" s="15"/>
      <c r="Q16" s="15"/>
      <c r="R16" s="15"/>
      <c r="S16" s="15"/>
      <c r="T16" s="15"/>
      <c r="U16" s="15"/>
    </row>
    <row r="17" spans="1:21" s="16" customFormat="1" ht="21" customHeight="1" x14ac:dyDescent="0.25">
      <c r="A17" s="53" t="s">
        <v>9</v>
      </c>
      <c r="B17" s="54">
        <v>16</v>
      </c>
      <c r="C17" s="55">
        <v>19</v>
      </c>
      <c r="D17" s="56">
        <v>12</v>
      </c>
      <c r="E17" s="57">
        <v>15</v>
      </c>
      <c r="F17" s="58">
        <v>17</v>
      </c>
      <c r="G17" s="58">
        <v>11</v>
      </c>
      <c r="H17" s="58">
        <v>18</v>
      </c>
      <c r="I17" s="57">
        <v>18</v>
      </c>
      <c r="J17" s="57">
        <v>16</v>
      </c>
      <c r="K17" s="57">
        <v>12</v>
      </c>
      <c r="L17" s="57">
        <v>7</v>
      </c>
      <c r="M17" s="57">
        <v>10</v>
      </c>
      <c r="N17" s="96">
        <v>9</v>
      </c>
      <c r="O17" s="15"/>
      <c r="P17" s="15"/>
      <c r="Q17" s="15"/>
      <c r="R17" s="15"/>
      <c r="S17" s="15"/>
      <c r="T17" s="15"/>
      <c r="U17" s="15"/>
    </row>
    <row r="18" spans="1:21" s="16" customFormat="1" ht="21" customHeight="1" x14ac:dyDescent="0.25">
      <c r="A18" s="28" t="s">
        <v>10</v>
      </c>
      <c r="B18" s="23">
        <v>46</v>
      </c>
      <c r="C18" s="24">
        <v>46</v>
      </c>
      <c r="D18" s="25">
        <v>48</v>
      </c>
      <c r="E18" s="26">
        <v>49</v>
      </c>
      <c r="F18" s="27">
        <v>62</v>
      </c>
      <c r="G18" s="27">
        <v>72</v>
      </c>
      <c r="H18" s="27">
        <v>95</v>
      </c>
      <c r="I18" s="26">
        <v>66</v>
      </c>
      <c r="J18" s="26">
        <v>69</v>
      </c>
      <c r="K18" s="26">
        <v>63</v>
      </c>
      <c r="L18" s="26">
        <v>35</v>
      </c>
      <c r="M18" s="26">
        <v>36</v>
      </c>
      <c r="N18" s="95">
        <v>32</v>
      </c>
      <c r="O18" s="15"/>
      <c r="P18" s="15"/>
      <c r="Q18" s="15"/>
      <c r="R18" s="15"/>
      <c r="S18" s="15"/>
      <c r="T18" s="15"/>
      <c r="U18" s="15"/>
    </row>
    <row r="19" spans="1:21" s="16" customFormat="1" ht="21" customHeight="1" x14ac:dyDescent="0.25">
      <c r="A19" s="59" t="s">
        <v>36</v>
      </c>
      <c r="B19" s="60" t="s">
        <v>42</v>
      </c>
      <c r="C19" s="61" t="s">
        <v>42</v>
      </c>
      <c r="D19" s="61" t="s">
        <v>42</v>
      </c>
      <c r="E19" s="57">
        <v>1</v>
      </c>
      <c r="F19" s="58">
        <v>7</v>
      </c>
      <c r="G19" s="58">
        <v>2</v>
      </c>
      <c r="H19" s="58">
        <v>5</v>
      </c>
      <c r="I19" s="57">
        <v>7</v>
      </c>
      <c r="J19" s="57">
        <v>1</v>
      </c>
      <c r="K19" s="57">
        <v>2</v>
      </c>
      <c r="L19" s="57">
        <v>1</v>
      </c>
      <c r="M19" s="57">
        <v>2</v>
      </c>
      <c r="N19" s="96">
        <v>2</v>
      </c>
      <c r="P19" s="76"/>
    </row>
    <row r="20" spans="1:21" s="16" customFormat="1" ht="21" customHeight="1" x14ac:dyDescent="0.25">
      <c r="A20" s="29" t="s">
        <v>11</v>
      </c>
      <c r="B20" s="30">
        <v>60</v>
      </c>
      <c r="C20" s="31">
        <v>48</v>
      </c>
      <c r="D20" s="32">
        <v>39</v>
      </c>
      <c r="E20" s="26">
        <v>34</v>
      </c>
      <c r="F20" s="27">
        <v>56</v>
      </c>
      <c r="G20" s="27">
        <v>81</v>
      </c>
      <c r="H20" s="27">
        <v>75</v>
      </c>
      <c r="I20" s="26">
        <v>72</v>
      </c>
      <c r="J20" s="26">
        <v>80</v>
      </c>
      <c r="K20" s="26">
        <v>63</v>
      </c>
      <c r="L20" s="26">
        <v>39</v>
      </c>
      <c r="M20" s="26">
        <v>30</v>
      </c>
      <c r="N20" s="95">
        <v>22</v>
      </c>
      <c r="P20" s="76"/>
    </row>
    <row r="21" spans="1:21" s="16" customFormat="1" ht="21" customHeight="1" x14ac:dyDescent="0.25">
      <c r="A21" s="13" t="s">
        <v>12</v>
      </c>
      <c r="B21" s="6">
        <f>SUM(B12:B20)</f>
        <v>570</v>
      </c>
      <c r="C21" s="6">
        <f t="shared" ref="C21:K21" si="0">SUM(C12:C20)</f>
        <v>514</v>
      </c>
      <c r="D21" s="6">
        <f t="shared" si="0"/>
        <v>416</v>
      </c>
      <c r="E21" s="6">
        <f t="shared" si="0"/>
        <v>502</v>
      </c>
      <c r="F21" s="6">
        <f t="shared" si="0"/>
        <v>506</v>
      </c>
      <c r="G21" s="6">
        <f t="shared" si="0"/>
        <v>572</v>
      </c>
      <c r="H21" s="6">
        <f t="shared" si="0"/>
        <v>648</v>
      </c>
      <c r="I21" s="6">
        <f t="shared" si="0"/>
        <v>524</v>
      </c>
      <c r="J21" s="6">
        <f t="shared" si="0"/>
        <v>511</v>
      </c>
      <c r="K21" s="6">
        <f t="shared" si="0"/>
        <v>455</v>
      </c>
      <c r="L21" s="98">
        <v>324</v>
      </c>
      <c r="M21" s="98">
        <f>SUM(M12:M20)</f>
        <v>269</v>
      </c>
      <c r="N21" s="94">
        <f>SUM(N12:N20)</f>
        <v>215</v>
      </c>
      <c r="P21" s="76"/>
    </row>
    <row r="22" spans="1:21" s="16" customFormat="1" ht="21" customHeight="1" x14ac:dyDescent="0.25">
      <c r="A22" s="131" t="s">
        <v>32</v>
      </c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3"/>
    </row>
    <row r="23" spans="1:21" s="16" customFormat="1" ht="21" customHeight="1" x14ac:dyDescent="0.25">
      <c r="A23" s="33" t="s">
        <v>13</v>
      </c>
      <c r="B23" s="23">
        <v>73</v>
      </c>
      <c r="C23" s="24">
        <v>57</v>
      </c>
      <c r="D23" s="25">
        <v>42</v>
      </c>
      <c r="E23" s="26">
        <v>49</v>
      </c>
      <c r="F23" s="27">
        <v>42</v>
      </c>
      <c r="G23" s="27">
        <v>56</v>
      </c>
      <c r="H23" s="27">
        <v>67</v>
      </c>
      <c r="I23" s="26">
        <v>54</v>
      </c>
      <c r="J23" s="26">
        <v>55</v>
      </c>
      <c r="K23" s="26">
        <v>55</v>
      </c>
      <c r="L23" s="26">
        <v>44</v>
      </c>
      <c r="M23" s="26">
        <v>36</v>
      </c>
      <c r="N23" s="95">
        <v>26</v>
      </c>
    </row>
    <row r="24" spans="1:21" s="16" customFormat="1" ht="21" customHeight="1" x14ac:dyDescent="0.25">
      <c r="A24" s="62" t="s">
        <v>14</v>
      </c>
      <c r="B24" s="54">
        <v>27</v>
      </c>
      <c r="C24" s="55">
        <v>25</v>
      </c>
      <c r="D24" s="56">
        <v>15</v>
      </c>
      <c r="E24" s="57">
        <v>17</v>
      </c>
      <c r="F24" s="58">
        <v>14</v>
      </c>
      <c r="G24" s="58">
        <v>24</v>
      </c>
      <c r="H24" s="58">
        <v>16</v>
      </c>
      <c r="I24" s="57">
        <v>24</v>
      </c>
      <c r="J24" s="57">
        <v>15</v>
      </c>
      <c r="K24" s="57">
        <v>12</v>
      </c>
      <c r="L24" s="57">
        <v>5</v>
      </c>
      <c r="M24" s="57">
        <v>7</v>
      </c>
      <c r="N24" s="96">
        <v>14</v>
      </c>
    </row>
    <row r="25" spans="1:21" s="16" customFormat="1" ht="21" customHeight="1" x14ac:dyDescent="0.25">
      <c r="A25" s="33" t="s">
        <v>15</v>
      </c>
      <c r="B25" s="23">
        <v>12</v>
      </c>
      <c r="C25" s="24">
        <v>13</v>
      </c>
      <c r="D25" s="24">
        <v>7</v>
      </c>
      <c r="E25" s="26">
        <v>9</v>
      </c>
      <c r="F25" s="27">
        <v>9</v>
      </c>
      <c r="G25" s="27">
        <v>19</v>
      </c>
      <c r="H25" s="27">
        <v>19</v>
      </c>
      <c r="I25" s="26">
        <v>8</v>
      </c>
      <c r="J25" s="26">
        <v>11</v>
      </c>
      <c r="K25" s="26">
        <v>6</v>
      </c>
      <c r="L25" s="26">
        <v>9</v>
      </c>
      <c r="M25" s="26">
        <v>6</v>
      </c>
      <c r="N25" s="95">
        <v>8</v>
      </c>
    </row>
    <row r="26" spans="1:21" s="16" customFormat="1" ht="21" customHeight="1" x14ac:dyDescent="0.25">
      <c r="A26" s="63" t="s">
        <v>16</v>
      </c>
      <c r="B26" s="60">
        <v>332</v>
      </c>
      <c r="C26" s="61">
        <v>270</v>
      </c>
      <c r="D26" s="64">
        <v>242</v>
      </c>
      <c r="E26" s="57">
        <v>222</v>
      </c>
      <c r="F26" s="58">
        <v>245</v>
      </c>
      <c r="G26" s="58">
        <v>227</v>
      </c>
      <c r="H26" s="58">
        <v>260</v>
      </c>
      <c r="I26" s="57">
        <v>231</v>
      </c>
      <c r="J26" s="57">
        <v>210</v>
      </c>
      <c r="K26" s="57">
        <v>190</v>
      </c>
      <c r="L26" s="57">
        <v>179</v>
      </c>
      <c r="M26" s="57">
        <v>85</v>
      </c>
      <c r="N26" s="96">
        <v>85</v>
      </c>
    </row>
    <row r="27" spans="1:21" s="16" customFormat="1" ht="21" customHeight="1" x14ac:dyDescent="0.25">
      <c r="A27" s="13" t="s">
        <v>12</v>
      </c>
      <c r="B27" s="6">
        <f>SUM(B23:B26)</f>
        <v>444</v>
      </c>
      <c r="C27" s="6">
        <f t="shared" ref="C27:K27" si="1">SUM(C23:C26)</f>
        <v>365</v>
      </c>
      <c r="D27" s="6">
        <f t="shared" si="1"/>
        <v>306</v>
      </c>
      <c r="E27" s="6">
        <f t="shared" si="1"/>
        <v>297</v>
      </c>
      <c r="F27" s="6">
        <f t="shared" si="1"/>
        <v>310</v>
      </c>
      <c r="G27" s="6">
        <f t="shared" si="1"/>
        <v>326</v>
      </c>
      <c r="H27" s="6">
        <f t="shared" si="1"/>
        <v>362</v>
      </c>
      <c r="I27" s="6">
        <f t="shared" si="1"/>
        <v>317</v>
      </c>
      <c r="J27" s="6">
        <f t="shared" si="1"/>
        <v>291</v>
      </c>
      <c r="K27" s="6">
        <f t="shared" si="1"/>
        <v>263</v>
      </c>
      <c r="L27" s="98">
        <v>237</v>
      </c>
      <c r="M27" s="98">
        <f>SUM(M23:M26)</f>
        <v>134</v>
      </c>
      <c r="N27" s="94">
        <f>SUM(N23:N26)</f>
        <v>133</v>
      </c>
    </row>
    <row r="28" spans="1:21" s="16" customFormat="1" ht="21" customHeight="1" x14ac:dyDescent="0.25">
      <c r="A28" s="131" t="s">
        <v>33</v>
      </c>
      <c r="B28" s="132"/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3"/>
    </row>
    <row r="29" spans="1:21" s="16" customFormat="1" ht="21" customHeight="1" x14ac:dyDescent="0.25">
      <c r="A29" s="33" t="s">
        <v>17</v>
      </c>
      <c r="B29" s="23">
        <v>33</v>
      </c>
      <c r="C29" s="24">
        <v>21</v>
      </c>
      <c r="D29" s="25">
        <v>29</v>
      </c>
      <c r="E29" s="26">
        <v>37</v>
      </c>
      <c r="F29" s="27">
        <v>26</v>
      </c>
      <c r="G29" s="27">
        <v>25</v>
      </c>
      <c r="H29" s="27">
        <v>23</v>
      </c>
      <c r="I29" s="26">
        <v>10</v>
      </c>
      <c r="J29" s="26">
        <v>15</v>
      </c>
      <c r="K29" s="26">
        <v>25</v>
      </c>
      <c r="L29" s="26">
        <v>13</v>
      </c>
      <c r="M29" s="26">
        <v>7</v>
      </c>
      <c r="N29" s="95">
        <v>9</v>
      </c>
      <c r="P29" s="77"/>
    </row>
    <row r="30" spans="1:21" s="16" customFormat="1" ht="21" customHeight="1" x14ac:dyDescent="0.25">
      <c r="A30" s="62" t="s">
        <v>18</v>
      </c>
      <c r="B30" s="54">
        <v>10</v>
      </c>
      <c r="C30" s="55">
        <v>19</v>
      </c>
      <c r="D30" s="56">
        <v>20</v>
      </c>
      <c r="E30" s="57">
        <v>20</v>
      </c>
      <c r="F30" s="58">
        <v>12</v>
      </c>
      <c r="G30" s="58">
        <v>9</v>
      </c>
      <c r="H30" s="58">
        <v>13</v>
      </c>
      <c r="I30" s="57">
        <v>9</v>
      </c>
      <c r="J30" s="57">
        <v>9</v>
      </c>
      <c r="K30" s="57">
        <v>4</v>
      </c>
      <c r="L30" s="57">
        <v>4</v>
      </c>
      <c r="M30" s="57">
        <v>3</v>
      </c>
      <c r="N30" s="96">
        <v>4</v>
      </c>
      <c r="P30" s="77"/>
    </row>
    <row r="31" spans="1:21" s="16" customFormat="1" ht="21" customHeight="1" x14ac:dyDescent="0.25">
      <c r="A31" s="33" t="s">
        <v>19</v>
      </c>
      <c r="B31" s="23">
        <v>27</v>
      </c>
      <c r="C31" s="24">
        <v>76</v>
      </c>
      <c r="D31" s="25">
        <v>87</v>
      </c>
      <c r="E31" s="26">
        <v>132</v>
      </c>
      <c r="F31" s="27">
        <v>128</v>
      </c>
      <c r="G31" s="27">
        <v>107</v>
      </c>
      <c r="H31" s="27">
        <v>130</v>
      </c>
      <c r="I31" s="26">
        <v>102</v>
      </c>
      <c r="J31" s="26">
        <v>68</v>
      </c>
      <c r="K31" s="26">
        <v>77</v>
      </c>
      <c r="L31" s="26">
        <v>50</v>
      </c>
      <c r="M31" s="26">
        <v>45</v>
      </c>
      <c r="N31" s="95">
        <v>51</v>
      </c>
      <c r="P31" s="77"/>
    </row>
    <row r="32" spans="1:21" s="16" customFormat="1" ht="21" customHeight="1" x14ac:dyDescent="0.25">
      <c r="A32" s="62" t="s">
        <v>20</v>
      </c>
      <c r="B32" s="54">
        <v>10</v>
      </c>
      <c r="C32" s="55">
        <v>33</v>
      </c>
      <c r="D32" s="56">
        <v>25</v>
      </c>
      <c r="E32" s="57">
        <v>28</v>
      </c>
      <c r="F32" s="58">
        <v>39</v>
      </c>
      <c r="G32" s="58">
        <v>37</v>
      </c>
      <c r="H32" s="58">
        <v>34</v>
      </c>
      <c r="I32" s="57">
        <v>36</v>
      </c>
      <c r="J32" s="57">
        <v>21</v>
      </c>
      <c r="K32" s="57">
        <v>20</v>
      </c>
      <c r="L32" s="57">
        <v>15</v>
      </c>
      <c r="M32" s="57">
        <v>8</v>
      </c>
      <c r="N32" s="96">
        <v>4</v>
      </c>
      <c r="P32" s="77"/>
    </row>
    <row r="33" spans="1:16" s="16" customFormat="1" ht="21" customHeight="1" x14ac:dyDescent="0.25">
      <c r="A33" s="33" t="s">
        <v>21</v>
      </c>
      <c r="B33" s="23">
        <v>124</v>
      </c>
      <c r="C33" s="24">
        <v>134</v>
      </c>
      <c r="D33" s="25">
        <v>124</v>
      </c>
      <c r="E33" s="26">
        <v>91</v>
      </c>
      <c r="F33" s="27">
        <v>96</v>
      </c>
      <c r="G33" s="27">
        <v>80</v>
      </c>
      <c r="H33" s="27">
        <v>63</v>
      </c>
      <c r="I33" s="26">
        <v>42</v>
      </c>
      <c r="J33" s="26">
        <v>56</v>
      </c>
      <c r="K33" s="26">
        <v>63</v>
      </c>
      <c r="L33" s="26">
        <v>40</v>
      </c>
      <c r="M33" s="26">
        <v>62</v>
      </c>
      <c r="N33" s="95">
        <v>35</v>
      </c>
      <c r="P33" s="77"/>
    </row>
    <row r="34" spans="1:16" s="16" customFormat="1" ht="21" customHeight="1" x14ac:dyDescent="0.25">
      <c r="A34" s="62" t="s">
        <v>22</v>
      </c>
      <c r="B34" s="54">
        <v>51</v>
      </c>
      <c r="C34" s="55">
        <v>42</v>
      </c>
      <c r="D34" s="56">
        <v>67</v>
      </c>
      <c r="E34" s="57">
        <v>14</v>
      </c>
      <c r="F34" s="58">
        <v>29</v>
      </c>
      <c r="G34" s="58">
        <v>18</v>
      </c>
      <c r="H34" s="58">
        <v>20</v>
      </c>
      <c r="I34" s="57">
        <v>22</v>
      </c>
      <c r="J34" s="57">
        <v>14</v>
      </c>
      <c r="K34" s="57">
        <v>15</v>
      </c>
      <c r="L34" s="57">
        <v>10</v>
      </c>
      <c r="M34" s="57">
        <v>7</v>
      </c>
      <c r="N34" s="96">
        <v>5</v>
      </c>
      <c r="P34" s="77"/>
    </row>
    <row r="35" spans="1:16" s="16" customFormat="1" ht="21" customHeight="1" x14ac:dyDescent="0.25">
      <c r="A35" s="33" t="s">
        <v>41</v>
      </c>
      <c r="B35" s="23" t="s">
        <v>42</v>
      </c>
      <c r="C35" s="24" t="s">
        <v>42</v>
      </c>
      <c r="D35" s="24" t="s">
        <v>42</v>
      </c>
      <c r="E35" s="26">
        <v>21</v>
      </c>
      <c r="F35" s="27">
        <v>21</v>
      </c>
      <c r="G35" s="27">
        <v>17</v>
      </c>
      <c r="H35" s="27">
        <v>11</v>
      </c>
      <c r="I35" s="26">
        <v>6</v>
      </c>
      <c r="J35" s="26">
        <v>7</v>
      </c>
      <c r="K35" s="26">
        <v>2</v>
      </c>
      <c r="L35" s="26">
        <v>7</v>
      </c>
      <c r="M35" s="26">
        <v>2</v>
      </c>
      <c r="N35" s="95">
        <v>2</v>
      </c>
      <c r="P35" s="77"/>
    </row>
    <row r="36" spans="1:16" s="16" customFormat="1" ht="21" customHeight="1" x14ac:dyDescent="0.25">
      <c r="A36" s="62" t="s">
        <v>23</v>
      </c>
      <c r="B36" s="54">
        <v>3</v>
      </c>
      <c r="C36" s="55">
        <v>6</v>
      </c>
      <c r="D36" s="56">
        <v>12</v>
      </c>
      <c r="E36" s="57">
        <v>4</v>
      </c>
      <c r="F36" s="58">
        <v>3</v>
      </c>
      <c r="G36" s="58">
        <v>3</v>
      </c>
      <c r="H36" s="58">
        <v>5</v>
      </c>
      <c r="I36" s="57">
        <v>3</v>
      </c>
      <c r="J36" s="57">
        <v>4</v>
      </c>
      <c r="K36" s="57">
        <v>3</v>
      </c>
      <c r="L36" s="57">
        <v>1</v>
      </c>
      <c r="M36" s="57">
        <v>2</v>
      </c>
      <c r="N36" s="96">
        <v>4</v>
      </c>
      <c r="P36" s="77"/>
    </row>
    <row r="37" spans="1:16" s="16" customFormat="1" ht="21" customHeight="1" x14ac:dyDescent="0.25">
      <c r="A37" s="33" t="s">
        <v>24</v>
      </c>
      <c r="B37" s="23">
        <v>14</v>
      </c>
      <c r="C37" s="24">
        <v>19</v>
      </c>
      <c r="D37" s="25">
        <v>28</v>
      </c>
      <c r="E37" s="26">
        <v>27</v>
      </c>
      <c r="F37" s="27">
        <v>26</v>
      </c>
      <c r="G37" s="27">
        <v>24</v>
      </c>
      <c r="H37" s="27">
        <v>17</v>
      </c>
      <c r="I37" s="26">
        <v>23</v>
      </c>
      <c r="J37" s="26">
        <v>26</v>
      </c>
      <c r="K37" s="26">
        <v>32</v>
      </c>
      <c r="L37" s="26">
        <v>9</v>
      </c>
      <c r="M37" s="26">
        <v>12</v>
      </c>
      <c r="N37" s="95">
        <v>18</v>
      </c>
      <c r="P37" s="77"/>
    </row>
    <row r="38" spans="1:16" s="16" customFormat="1" ht="21" customHeight="1" x14ac:dyDescent="0.25">
      <c r="A38" s="63" t="s">
        <v>25</v>
      </c>
      <c r="B38" s="60">
        <v>0</v>
      </c>
      <c r="C38" s="61">
        <v>2</v>
      </c>
      <c r="D38" s="64">
        <v>3</v>
      </c>
      <c r="E38" s="57">
        <v>6</v>
      </c>
      <c r="F38" s="58">
        <v>0</v>
      </c>
      <c r="G38" s="58">
        <v>0</v>
      </c>
      <c r="H38" s="58">
        <v>4</v>
      </c>
      <c r="I38" s="57">
        <v>1</v>
      </c>
      <c r="J38" s="57">
        <v>2</v>
      </c>
      <c r="K38" s="57">
        <v>0</v>
      </c>
      <c r="L38" s="57">
        <v>2</v>
      </c>
      <c r="M38" s="57">
        <v>2</v>
      </c>
      <c r="N38" s="96">
        <v>0</v>
      </c>
      <c r="P38" s="77"/>
    </row>
    <row r="39" spans="1:16" s="16" customFormat="1" ht="21" customHeight="1" x14ac:dyDescent="0.25">
      <c r="A39" s="13" t="s">
        <v>12</v>
      </c>
      <c r="B39" s="6">
        <f>SUM(B29:B38)</f>
        <v>272</v>
      </c>
      <c r="C39" s="6">
        <f t="shared" ref="C39:K39" si="2">SUM(C29:C38)</f>
        <v>352</v>
      </c>
      <c r="D39" s="6">
        <f t="shared" si="2"/>
        <v>395</v>
      </c>
      <c r="E39" s="6">
        <f t="shared" si="2"/>
        <v>380</v>
      </c>
      <c r="F39" s="6">
        <f t="shared" si="2"/>
        <v>380</v>
      </c>
      <c r="G39" s="6">
        <f t="shared" si="2"/>
        <v>320</v>
      </c>
      <c r="H39" s="6">
        <f t="shared" si="2"/>
        <v>320</v>
      </c>
      <c r="I39" s="6">
        <f t="shared" si="2"/>
        <v>254</v>
      </c>
      <c r="J39" s="6">
        <f t="shared" si="2"/>
        <v>222</v>
      </c>
      <c r="K39" s="6">
        <f t="shared" si="2"/>
        <v>241</v>
      </c>
      <c r="L39" s="98">
        <v>151</v>
      </c>
      <c r="M39" s="98">
        <f>SUM(M29:M38)</f>
        <v>150</v>
      </c>
      <c r="N39" s="94">
        <f>SUM(N29:N38)</f>
        <v>132</v>
      </c>
    </row>
    <row r="40" spans="1:16" s="16" customFormat="1" ht="21" customHeight="1" x14ac:dyDescent="0.25">
      <c r="A40" s="131" t="s">
        <v>34</v>
      </c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3"/>
    </row>
    <row r="41" spans="1:16" s="16" customFormat="1" ht="21" customHeight="1" x14ac:dyDescent="0.25">
      <c r="A41" s="33" t="s">
        <v>26</v>
      </c>
      <c r="B41" s="23">
        <v>21</v>
      </c>
      <c r="C41" s="24">
        <v>22</v>
      </c>
      <c r="D41" s="25">
        <v>49</v>
      </c>
      <c r="E41" s="26">
        <v>44</v>
      </c>
      <c r="F41" s="27">
        <v>44</v>
      </c>
      <c r="G41" s="27">
        <v>45</v>
      </c>
      <c r="H41" s="27">
        <v>36</v>
      </c>
      <c r="I41" s="26">
        <v>28</v>
      </c>
      <c r="J41" s="26">
        <v>28</v>
      </c>
      <c r="K41" s="26">
        <v>22</v>
      </c>
      <c r="L41" s="26">
        <v>18</v>
      </c>
      <c r="M41" s="26">
        <v>17</v>
      </c>
      <c r="N41" s="95">
        <v>16</v>
      </c>
      <c r="P41" s="77"/>
    </row>
    <row r="42" spans="1:16" s="16" customFormat="1" ht="21" customHeight="1" x14ac:dyDescent="0.25">
      <c r="A42" s="62" t="s">
        <v>27</v>
      </c>
      <c r="B42" s="54">
        <v>5</v>
      </c>
      <c r="C42" s="55">
        <v>17</v>
      </c>
      <c r="D42" s="56">
        <v>5</v>
      </c>
      <c r="E42" s="57">
        <v>10</v>
      </c>
      <c r="F42" s="58">
        <v>6</v>
      </c>
      <c r="G42" s="58">
        <v>5</v>
      </c>
      <c r="H42" s="58">
        <v>15</v>
      </c>
      <c r="I42" s="57">
        <v>16</v>
      </c>
      <c r="J42" s="57">
        <v>7</v>
      </c>
      <c r="K42" s="57">
        <v>7</v>
      </c>
      <c r="L42" s="57">
        <v>7</v>
      </c>
      <c r="M42" s="57">
        <v>4</v>
      </c>
      <c r="N42" s="96">
        <v>3</v>
      </c>
      <c r="P42" s="77"/>
    </row>
    <row r="43" spans="1:16" s="16" customFormat="1" ht="21" customHeight="1" x14ac:dyDescent="0.25">
      <c r="A43" s="33" t="s">
        <v>28</v>
      </c>
      <c r="B43" s="23">
        <v>1</v>
      </c>
      <c r="C43" s="24">
        <v>0</v>
      </c>
      <c r="D43" s="25">
        <v>1</v>
      </c>
      <c r="E43" s="26">
        <v>0</v>
      </c>
      <c r="F43" s="27">
        <v>9</v>
      </c>
      <c r="G43" s="27">
        <v>2</v>
      </c>
      <c r="H43" s="27">
        <v>8</v>
      </c>
      <c r="I43" s="26">
        <v>3</v>
      </c>
      <c r="J43" s="26">
        <v>6</v>
      </c>
      <c r="K43" s="26">
        <v>7</v>
      </c>
      <c r="L43" s="26">
        <v>4</v>
      </c>
      <c r="M43" s="26">
        <v>7</v>
      </c>
      <c r="N43" s="95">
        <v>0</v>
      </c>
      <c r="P43" s="77"/>
    </row>
    <row r="44" spans="1:16" s="16" customFormat="1" ht="21" customHeight="1" x14ac:dyDescent="0.25">
      <c r="A44" s="62" t="s">
        <v>29</v>
      </c>
      <c r="B44" s="54">
        <v>31</v>
      </c>
      <c r="C44" s="55">
        <v>42</v>
      </c>
      <c r="D44" s="56">
        <v>52</v>
      </c>
      <c r="E44" s="57">
        <v>36</v>
      </c>
      <c r="F44" s="58">
        <v>53</v>
      </c>
      <c r="G44" s="58">
        <v>26</v>
      </c>
      <c r="H44" s="58">
        <v>28</v>
      </c>
      <c r="I44" s="57">
        <v>24</v>
      </c>
      <c r="J44" s="57">
        <v>28</v>
      </c>
      <c r="K44" s="57">
        <v>29</v>
      </c>
      <c r="L44" s="57">
        <v>25</v>
      </c>
      <c r="M44" s="57">
        <v>18</v>
      </c>
      <c r="N44" s="96">
        <v>16</v>
      </c>
      <c r="P44" s="77"/>
    </row>
    <row r="45" spans="1:16" s="16" customFormat="1" ht="21" customHeight="1" x14ac:dyDescent="0.25">
      <c r="A45" s="33" t="s">
        <v>30</v>
      </c>
      <c r="B45" s="23">
        <v>46</v>
      </c>
      <c r="C45" s="24">
        <v>36</v>
      </c>
      <c r="D45" s="25">
        <v>39</v>
      </c>
      <c r="E45" s="26">
        <v>27</v>
      </c>
      <c r="F45" s="27">
        <v>24</v>
      </c>
      <c r="G45" s="27">
        <v>16</v>
      </c>
      <c r="H45" s="27">
        <v>10</v>
      </c>
      <c r="I45" s="26">
        <v>14</v>
      </c>
      <c r="J45" s="26">
        <v>12</v>
      </c>
      <c r="K45" s="26">
        <v>11</v>
      </c>
      <c r="L45" s="26">
        <v>12</v>
      </c>
      <c r="M45" s="26">
        <v>13</v>
      </c>
      <c r="N45" s="95">
        <v>7</v>
      </c>
      <c r="P45" s="77"/>
    </row>
    <row r="46" spans="1:16" s="16" customFormat="1" ht="21" customHeight="1" x14ac:dyDescent="0.25">
      <c r="A46" s="63" t="s">
        <v>35</v>
      </c>
      <c r="B46" s="54" t="s">
        <v>42</v>
      </c>
      <c r="C46" s="55" t="s">
        <v>42</v>
      </c>
      <c r="D46" s="55" t="s">
        <v>42</v>
      </c>
      <c r="E46" s="57">
        <v>9</v>
      </c>
      <c r="F46" s="58">
        <v>9</v>
      </c>
      <c r="G46" s="58">
        <v>2</v>
      </c>
      <c r="H46" s="58">
        <v>8</v>
      </c>
      <c r="I46" s="57">
        <v>6</v>
      </c>
      <c r="J46" s="57">
        <v>4</v>
      </c>
      <c r="K46" s="57">
        <v>7</v>
      </c>
      <c r="L46" s="57">
        <v>2</v>
      </c>
      <c r="M46" s="57">
        <v>3</v>
      </c>
      <c r="N46" s="96">
        <v>0</v>
      </c>
      <c r="P46" s="77"/>
    </row>
    <row r="47" spans="1:16" s="16" customFormat="1" ht="21" customHeight="1" x14ac:dyDescent="0.25">
      <c r="A47" s="13" t="s">
        <v>12</v>
      </c>
      <c r="B47" s="6">
        <f>SUM(B41:B46)</f>
        <v>104</v>
      </c>
      <c r="C47" s="6">
        <f t="shared" ref="C47:K47" si="3">SUM(C41:C46)</f>
        <v>117</v>
      </c>
      <c r="D47" s="6">
        <f t="shared" si="3"/>
        <v>146</v>
      </c>
      <c r="E47" s="6">
        <f t="shared" si="3"/>
        <v>126</v>
      </c>
      <c r="F47" s="6">
        <f t="shared" si="3"/>
        <v>145</v>
      </c>
      <c r="G47" s="6">
        <f t="shared" si="3"/>
        <v>96</v>
      </c>
      <c r="H47" s="6">
        <f t="shared" si="3"/>
        <v>105</v>
      </c>
      <c r="I47" s="6">
        <f t="shared" si="3"/>
        <v>91</v>
      </c>
      <c r="J47" s="6">
        <f t="shared" si="3"/>
        <v>85</v>
      </c>
      <c r="K47" s="6">
        <f t="shared" si="3"/>
        <v>83</v>
      </c>
      <c r="L47" s="98">
        <v>68</v>
      </c>
      <c r="M47" s="98">
        <f>SUM(M41:M46)</f>
        <v>62</v>
      </c>
      <c r="N47" s="94">
        <f>SUM(N41:N46)</f>
        <v>42</v>
      </c>
    </row>
    <row r="48" spans="1:16" s="16" customFormat="1" ht="21" customHeight="1" x14ac:dyDescent="0.25">
      <c r="A48" s="131" t="s">
        <v>45</v>
      </c>
      <c r="B48" s="132"/>
      <c r="C48" s="132"/>
      <c r="D48" s="132"/>
      <c r="E48" s="132"/>
      <c r="F48" s="132"/>
      <c r="G48" s="132"/>
      <c r="H48" s="132"/>
      <c r="I48" s="132"/>
      <c r="J48" s="132"/>
      <c r="K48" s="132"/>
      <c r="L48" s="132"/>
      <c r="M48" s="132"/>
      <c r="N48" s="133"/>
    </row>
    <row r="49" spans="1:17" s="16" customFormat="1" ht="21" customHeight="1" x14ac:dyDescent="0.25">
      <c r="A49" s="33" t="s">
        <v>31</v>
      </c>
      <c r="B49" s="23">
        <f>B21</f>
        <v>570</v>
      </c>
      <c r="C49" s="23">
        <f t="shared" ref="C49:I49" si="4">C21</f>
        <v>514</v>
      </c>
      <c r="D49" s="23">
        <f t="shared" si="4"/>
        <v>416</v>
      </c>
      <c r="E49" s="23">
        <f t="shared" si="4"/>
        <v>502</v>
      </c>
      <c r="F49" s="23">
        <f t="shared" si="4"/>
        <v>506</v>
      </c>
      <c r="G49" s="23">
        <f t="shared" si="4"/>
        <v>572</v>
      </c>
      <c r="H49" s="23">
        <f t="shared" si="4"/>
        <v>648</v>
      </c>
      <c r="I49" s="23">
        <f t="shared" si="4"/>
        <v>524</v>
      </c>
      <c r="J49" s="23">
        <f>J21</f>
        <v>511</v>
      </c>
      <c r="K49" s="24">
        <f t="shared" ref="K49:L49" si="5">K21</f>
        <v>455</v>
      </c>
      <c r="L49" s="24">
        <f t="shared" si="5"/>
        <v>324</v>
      </c>
      <c r="M49" s="24">
        <f t="shared" ref="M49" si="6">M21</f>
        <v>269</v>
      </c>
      <c r="N49" s="111">
        <f t="shared" ref="N49" si="7">N21</f>
        <v>215</v>
      </c>
    </row>
    <row r="50" spans="1:17" s="16" customFormat="1" ht="21" customHeight="1" x14ac:dyDescent="0.25">
      <c r="A50" s="62" t="s">
        <v>32</v>
      </c>
      <c r="B50" s="54">
        <f>B27</f>
        <v>444</v>
      </c>
      <c r="C50" s="54">
        <f t="shared" ref="C50:I50" si="8">C27</f>
        <v>365</v>
      </c>
      <c r="D50" s="54">
        <f t="shared" si="8"/>
        <v>306</v>
      </c>
      <c r="E50" s="54">
        <f t="shared" si="8"/>
        <v>297</v>
      </c>
      <c r="F50" s="54">
        <f t="shared" si="8"/>
        <v>310</v>
      </c>
      <c r="G50" s="54">
        <f t="shared" si="8"/>
        <v>326</v>
      </c>
      <c r="H50" s="54">
        <f t="shared" si="8"/>
        <v>362</v>
      </c>
      <c r="I50" s="54">
        <f t="shared" si="8"/>
        <v>317</v>
      </c>
      <c r="J50" s="54">
        <f>J27</f>
        <v>291</v>
      </c>
      <c r="K50" s="55">
        <f t="shared" ref="K50:L50" si="9">K27</f>
        <v>263</v>
      </c>
      <c r="L50" s="55">
        <f t="shared" si="9"/>
        <v>237</v>
      </c>
      <c r="M50" s="55">
        <f t="shared" ref="M50" si="10">M27</f>
        <v>134</v>
      </c>
      <c r="N50" s="112">
        <f t="shared" ref="N50" si="11">N27</f>
        <v>133</v>
      </c>
    </row>
    <row r="51" spans="1:17" s="16" customFormat="1" ht="21" customHeight="1" x14ac:dyDescent="0.25">
      <c r="A51" s="33" t="s">
        <v>33</v>
      </c>
      <c r="B51" s="23">
        <f>B39</f>
        <v>272</v>
      </c>
      <c r="C51" s="23">
        <f t="shared" ref="C51:I51" si="12">C39</f>
        <v>352</v>
      </c>
      <c r="D51" s="23">
        <f t="shared" si="12"/>
        <v>395</v>
      </c>
      <c r="E51" s="23">
        <f t="shared" si="12"/>
        <v>380</v>
      </c>
      <c r="F51" s="23">
        <f t="shared" si="12"/>
        <v>380</v>
      </c>
      <c r="G51" s="23">
        <f t="shared" si="12"/>
        <v>320</v>
      </c>
      <c r="H51" s="23">
        <f t="shared" si="12"/>
        <v>320</v>
      </c>
      <c r="I51" s="23">
        <f t="shared" si="12"/>
        <v>254</v>
      </c>
      <c r="J51" s="23">
        <f>J39</f>
        <v>222</v>
      </c>
      <c r="K51" s="24">
        <f t="shared" ref="K51:L51" si="13">K39</f>
        <v>241</v>
      </c>
      <c r="L51" s="24">
        <f t="shared" si="13"/>
        <v>151</v>
      </c>
      <c r="M51" s="24">
        <f t="shared" ref="M51" si="14">M39</f>
        <v>150</v>
      </c>
      <c r="N51" s="111">
        <f t="shared" ref="N51" si="15">N39</f>
        <v>132</v>
      </c>
    </row>
    <row r="52" spans="1:17" s="16" customFormat="1" ht="21" customHeight="1" x14ac:dyDescent="0.25">
      <c r="A52" s="63" t="s">
        <v>34</v>
      </c>
      <c r="B52" s="60">
        <f>B47</f>
        <v>104</v>
      </c>
      <c r="C52" s="60">
        <f t="shared" ref="C52:I52" si="16">C47</f>
        <v>117</v>
      </c>
      <c r="D52" s="60">
        <f t="shared" si="16"/>
        <v>146</v>
      </c>
      <c r="E52" s="60">
        <f t="shared" si="16"/>
        <v>126</v>
      </c>
      <c r="F52" s="60">
        <f t="shared" si="16"/>
        <v>145</v>
      </c>
      <c r="G52" s="60">
        <f t="shared" si="16"/>
        <v>96</v>
      </c>
      <c r="H52" s="60">
        <f t="shared" si="16"/>
        <v>105</v>
      </c>
      <c r="I52" s="60">
        <f t="shared" si="16"/>
        <v>91</v>
      </c>
      <c r="J52" s="60">
        <f>J47</f>
        <v>85</v>
      </c>
      <c r="K52" s="61">
        <f t="shared" ref="K52:L52" si="17">K47</f>
        <v>83</v>
      </c>
      <c r="L52" s="61">
        <f t="shared" si="17"/>
        <v>68</v>
      </c>
      <c r="M52" s="61">
        <f t="shared" ref="M52" si="18">M47</f>
        <v>62</v>
      </c>
      <c r="N52" s="113">
        <f t="shared" ref="N52" si="19">N47</f>
        <v>42</v>
      </c>
    </row>
    <row r="53" spans="1:17" s="17" customFormat="1" ht="21" customHeight="1" thickBot="1" x14ac:dyDescent="0.4">
      <c r="A53" s="18" t="s">
        <v>37</v>
      </c>
      <c r="B53" s="81">
        <f>SUM(B49:B52)</f>
        <v>1390</v>
      </c>
      <c r="C53" s="81">
        <f t="shared" ref="C53:H53" si="20">SUM(C49:C52)</f>
        <v>1348</v>
      </c>
      <c r="D53" s="81">
        <f t="shared" si="20"/>
        <v>1263</v>
      </c>
      <c r="E53" s="81">
        <f t="shared" si="20"/>
        <v>1305</v>
      </c>
      <c r="F53" s="81">
        <f t="shared" si="20"/>
        <v>1341</v>
      </c>
      <c r="G53" s="81">
        <f t="shared" si="20"/>
        <v>1314</v>
      </c>
      <c r="H53" s="81">
        <f t="shared" si="20"/>
        <v>1435</v>
      </c>
      <c r="I53" s="81">
        <f>SUM(I49:I52)</f>
        <v>1186</v>
      </c>
      <c r="J53" s="81">
        <f t="shared" ref="J53:L53" si="21">SUM(J49:J52)</f>
        <v>1109</v>
      </c>
      <c r="K53" s="97">
        <f t="shared" si="21"/>
        <v>1042</v>
      </c>
      <c r="L53" s="97">
        <f t="shared" si="21"/>
        <v>780</v>
      </c>
      <c r="M53" s="97">
        <f t="shared" ref="M53" si="22">SUM(M49:M52)</f>
        <v>615</v>
      </c>
      <c r="N53" s="114">
        <f t="shared" ref="N53" si="23">SUM(N49:N52)</f>
        <v>522</v>
      </c>
      <c r="Q53" s="16"/>
    </row>
    <row r="54" spans="1:17" s="17" customFormat="1" ht="41.25" customHeight="1" thickBot="1" x14ac:dyDescent="0.4">
      <c r="A54" s="19" t="s">
        <v>69</v>
      </c>
      <c r="B54" s="8" t="s">
        <v>40</v>
      </c>
      <c r="C54" s="73">
        <v>-0.03</v>
      </c>
      <c r="D54" s="73">
        <v>-9.0999999999999998E-2</v>
      </c>
      <c r="E54" s="74">
        <v>-6.0999999999999999E-2</v>
      </c>
      <c r="F54" s="73">
        <v>-3.5000000000000003E-2</v>
      </c>
      <c r="G54" s="73">
        <v>-5.5E-2</v>
      </c>
      <c r="H54" s="73">
        <v>3.2000000000000001E-2</v>
      </c>
      <c r="I54" s="74">
        <f>(I53-$B53)/$B53</f>
        <v>-0.14676258992805755</v>
      </c>
      <c r="J54" s="74">
        <f>(J53-$B53)/$B53</f>
        <v>-0.20215827338129497</v>
      </c>
      <c r="K54" s="74">
        <f>(K53-$B53)/$B53</f>
        <v>-0.2503597122302158</v>
      </c>
      <c r="L54" s="74">
        <f>(L53-$B53)/$B53</f>
        <v>-0.43884892086330934</v>
      </c>
      <c r="M54" s="74">
        <f t="shared" ref="M54" si="24">(M53-$B53)/$B53</f>
        <v>-0.55755395683453235</v>
      </c>
      <c r="N54" s="115">
        <f t="shared" ref="N54" si="25">(N53-$B53)/$B53</f>
        <v>-0.62446043165467624</v>
      </c>
      <c r="Q54" s="16"/>
    </row>
    <row r="55" spans="1:17" s="16" customFormat="1" ht="21" customHeight="1" x14ac:dyDescent="0.25">
      <c r="A55" s="7" t="s">
        <v>70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7" s="16" customFormat="1" ht="21" customHeight="1" x14ac:dyDescent="0.25">
      <c r="A56" s="7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</sheetData>
  <mergeCells count="11">
    <mergeCell ref="A6:N6"/>
    <mergeCell ref="A7:N7"/>
    <mergeCell ref="A1:N1"/>
    <mergeCell ref="A2:N2"/>
    <mergeCell ref="A3:N3"/>
    <mergeCell ref="A5:N5"/>
    <mergeCell ref="A11:N11"/>
    <mergeCell ref="A48:N48"/>
    <mergeCell ref="A40:N40"/>
    <mergeCell ref="A28:N28"/>
    <mergeCell ref="A22:N22"/>
  </mergeCells>
  <phoneticPr fontId="0" type="noConversion"/>
  <printOptions horizontalCentered="1"/>
  <pageMargins left="0.39370078740157483" right="0.39370078740157483" top="0.19685039370078741" bottom="0.39370078740157483" header="0.51181102362204722" footer="0.51181102362204722"/>
  <pageSetup paperSize="9" scale="48" orientation="landscape" horizontalDpi="4294967292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3">
    <pageSetUpPr fitToPage="1"/>
  </sheetPr>
  <dimension ref="A1:N29"/>
  <sheetViews>
    <sheetView zoomScale="65" workbookViewId="0">
      <selection activeCell="B33" sqref="B33"/>
    </sheetView>
  </sheetViews>
  <sheetFormatPr defaultRowHeight="12.75" x14ac:dyDescent="0.2"/>
  <cols>
    <col min="1" max="1" width="22.5703125" style="21" customWidth="1"/>
    <col min="2" max="8" width="19.42578125" style="21" customWidth="1"/>
    <col min="9" max="14" width="19.42578125" style="35" customWidth="1"/>
    <col min="15" max="16384" width="9.140625" style="35"/>
  </cols>
  <sheetData>
    <row r="1" spans="1:14" s="34" customFormat="1" ht="21" customHeight="1" x14ac:dyDescent="0.3">
      <c r="A1" s="138" t="s">
        <v>1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14" s="34" customFormat="1" ht="21" customHeight="1" x14ac:dyDescent="0.3">
      <c r="A2" s="138" t="s">
        <v>44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4" s="34" customFormat="1" ht="21" customHeight="1" x14ac:dyDescent="0.3">
      <c r="A3" s="138" t="s">
        <v>2</v>
      </c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</row>
    <row r="4" spans="1:14" s="34" customFormat="1" ht="21" customHeight="1" x14ac:dyDescent="0.35">
      <c r="A4" s="20"/>
      <c r="B4" s="20"/>
      <c r="C4" s="20"/>
      <c r="D4" s="20"/>
      <c r="E4" s="20"/>
      <c r="F4" s="20"/>
      <c r="G4" s="20"/>
      <c r="H4" s="20"/>
    </row>
    <row r="5" spans="1:14" ht="21" customHeight="1" x14ac:dyDescent="0.35">
      <c r="A5" s="137" t="s">
        <v>39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</row>
    <row r="6" spans="1:14" ht="21" customHeight="1" x14ac:dyDescent="0.35">
      <c r="A6" s="139" t="s">
        <v>58</v>
      </c>
      <c r="B6" s="139"/>
      <c r="C6" s="139"/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</row>
    <row r="7" spans="1:14" ht="21" customHeight="1" x14ac:dyDescent="0.25">
      <c r="A7" s="135" t="s">
        <v>55</v>
      </c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</row>
    <row r="8" spans="1:14" ht="22.5" customHeight="1" thickBot="1" x14ac:dyDescent="0.4">
      <c r="A8" s="36"/>
      <c r="B8" s="36"/>
      <c r="C8" s="36"/>
      <c r="D8" s="37"/>
      <c r="E8" s="36"/>
      <c r="F8" s="36"/>
      <c r="G8" s="36"/>
      <c r="H8" s="36"/>
    </row>
    <row r="9" spans="1:14" s="39" customFormat="1" ht="21" customHeight="1" thickBot="1" x14ac:dyDescent="0.3">
      <c r="A9" s="38" t="s">
        <v>46</v>
      </c>
      <c r="B9" s="116"/>
      <c r="C9" s="117"/>
      <c r="D9" s="117"/>
      <c r="E9" s="118"/>
      <c r="F9" s="117" t="s">
        <v>74</v>
      </c>
      <c r="G9" s="117"/>
      <c r="H9" s="117"/>
      <c r="I9" s="117"/>
      <c r="J9" s="117"/>
      <c r="K9" s="117"/>
      <c r="L9" s="117"/>
      <c r="M9" s="117"/>
      <c r="N9" s="119"/>
    </row>
    <row r="10" spans="1:14" s="39" customFormat="1" ht="21" customHeight="1" thickBot="1" x14ac:dyDescent="0.3">
      <c r="A10" s="40" t="s">
        <v>48</v>
      </c>
      <c r="B10" s="120" t="s">
        <v>62</v>
      </c>
      <c r="C10" s="121" t="s">
        <v>63</v>
      </c>
      <c r="D10" s="122" t="s">
        <v>64</v>
      </c>
      <c r="E10" s="122" t="s">
        <v>65</v>
      </c>
      <c r="F10" s="121">
        <v>2003</v>
      </c>
      <c r="G10" s="121">
        <v>2005</v>
      </c>
      <c r="H10" s="121">
        <v>2007</v>
      </c>
      <c r="I10" s="122">
        <v>2009</v>
      </c>
      <c r="J10" s="122">
        <v>2011</v>
      </c>
      <c r="K10" s="122" t="s">
        <v>0</v>
      </c>
      <c r="L10" s="122" t="s">
        <v>67</v>
      </c>
      <c r="M10" s="122" t="s">
        <v>68</v>
      </c>
      <c r="N10" s="123" t="s">
        <v>73</v>
      </c>
    </row>
    <row r="11" spans="1:14" s="39" customFormat="1" ht="21" customHeight="1" x14ac:dyDescent="0.25">
      <c r="A11" s="41" t="s">
        <v>31</v>
      </c>
      <c r="B11" s="69">
        <v>0.41007194244604317</v>
      </c>
      <c r="C11" s="89">
        <v>0.38130563798219586</v>
      </c>
      <c r="D11" s="42">
        <v>0.32937450514647665</v>
      </c>
      <c r="E11" s="42">
        <v>0.38467432950191571</v>
      </c>
      <c r="F11" s="42">
        <f>RICH.!F49/RICH.!F$53</f>
        <v>0.37733035048471292</v>
      </c>
      <c r="G11" s="42">
        <f>RICH.!G49/RICH.!G$53</f>
        <v>0.43531202435312022</v>
      </c>
      <c r="H11" s="42">
        <f>RICH.!H49/RICH.!H$53</f>
        <v>0.4515679442508711</v>
      </c>
      <c r="I11" s="42">
        <f>RICH.!I49/RICH.!I$53</f>
        <v>0.44182124789207422</v>
      </c>
      <c r="J11" s="42">
        <f>RICH.!J49/RICH.!J$53</f>
        <v>0.46077547339945896</v>
      </c>
      <c r="K11" s="42">
        <f>RICH.!K49/RICH.!K$53</f>
        <v>0.43666026871401153</v>
      </c>
      <c r="L11" s="42">
        <f>RICH.!L49/RICH.!L$53</f>
        <v>0.41538461538461541</v>
      </c>
      <c r="M11" s="42">
        <f>RICH.!M49/RICH.!M$53</f>
        <v>0.43739837398373982</v>
      </c>
      <c r="N11" s="103">
        <f>RICH.!N49/RICH.!N$53</f>
        <v>0.4118773946360153</v>
      </c>
    </row>
    <row r="12" spans="1:14" s="39" customFormat="1" ht="21" customHeight="1" x14ac:dyDescent="0.25">
      <c r="A12" s="65" t="s">
        <v>32</v>
      </c>
      <c r="B12" s="70">
        <v>0.31942446043165468</v>
      </c>
      <c r="C12" s="90">
        <v>0.27077151335311572</v>
      </c>
      <c r="D12" s="66">
        <v>0.24228028503562946</v>
      </c>
      <c r="E12" s="66">
        <v>0.22758620689655173</v>
      </c>
      <c r="F12" s="66">
        <f>RICH.!F50/RICH.!F$53</f>
        <v>0.23117076808351977</v>
      </c>
      <c r="G12" s="66">
        <f>RICH.!G50/RICH.!G$53</f>
        <v>0.24809741248097411</v>
      </c>
      <c r="H12" s="66">
        <f>RICH.!H50/RICH.!H$53</f>
        <v>0.25226480836236936</v>
      </c>
      <c r="I12" s="66">
        <f>RICH.!I50/RICH.!I$53</f>
        <v>0.26728499156829677</v>
      </c>
      <c r="J12" s="66">
        <f>RICH.!J50/RICH.!J$53</f>
        <v>0.26239855725879169</v>
      </c>
      <c r="K12" s="66">
        <f>RICH.!K50/RICH.!K$53</f>
        <v>0.25239923224568139</v>
      </c>
      <c r="L12" s="66">
        <f>RICH.!L50/RICH.!L$53</f>
        <v>0.30384615384615382</v>
      </c>
      <c r="M12" s="66">
        <f>RICH.!M50/RICH.!M$53</f>
        <v>0.21788617886178863</v>
      </c>
      <c r="N12" s="104">
        <f>RICH.!N50/RICH.!N$53</f>
        <v>0.25478927203065133</v>
      </c>
    </row>
    <row r="13" spans="1:14" s="39" customFormat="1" ht="21" customHeight="1" x14ac:dyDescent="0.25">
      <c r="A13" s="43" t="s">
        <v>33</v>
      </c>
      <c r="B13" s="71">
        <v>0.19568345323741007</v>
      </c>
      <c r="C13" s="91">
        <v>0.26112759643916916</v>
      </c>
      <c r="D13" s="44">
        <v>0.31274742676167855</v>
      </c>
      <c r="E13" s="44">
        <v>0.29118773946360155</v>
      </c>
      <c r="F13" s="44">
        <f>RICH.!F51/RICH.!F$53</f>
        <v>0.28337061894108873</v>
      </c>
      <c r="G13" s="44">
        <f>RICH.!G51/RICH.!G$53</f>
        <v>0.24353120243531201</v>
      </c>
      <c r="H13" s="44">
        <f>RICH.!H51/RICH.!H$53</f>
        <v>0.22299651567944251</v>
      </c>
      <c r="I13" s="44">
        <f>RICH.!I51/RICH.!I$53</f>
        <v>0.21416526138279932</v>
      </c>
      <c r="J13" s="44">
        <f>RICH.!J51/RICH.!J$53</f>
        <v>0.20018034265103696</v>
      </c>
      <c r="K13" s="44">
        <f>RICH.!K51/RICH.!K$53</f>
        <v>0.23128598848368523</v>
      </c>
      <c r="L13" s="44">
        <f>RICH.!L51/RICH.!L$53</f>
        <v>0.1935897435897436</v>
      </c>
      <c r="M13" s="44">
        <f>RICH.!M51/RICH.!M$53</f>
        <v>0.24390243902439024</v>
      </c>
      <c r="N13" s="105">
        <f>RICH.!N51/RICH.!N$53</f>
        <v>0.25287356321839083</v>
      </c>
    </row>
    <row r="14" spans="1:14" s="39" customFormat="1" ht="21" customHeight="1" x14ac:dyDescent="0.25">
      <c r="A14" s="67" t="s">
        <v>34</v>
      </c>
      <c r="B14" s="70">
        <v>7.4820143884892082E-2</v>
      </c>
      <c r="C14" s="90">
        <v>8.6795252225519287E-2</v>
      </c>
      <c r="D14" s="66">
        <v>0.11559778305621536</v>
      </c>
      <c r="E14" s="66">
        <v>9.6551724137931033E-2</v>
      </c>
      <c r="F14" s="66">
        <f>RICH.!F52/RICH.!F$53</f>
        <v>0.1081282624906786</v>
      </c>
      <c r="G14" s="66">
        <f>RICH.!G52/RICH.!G$53</f>
        <v>7.3059360730593603E-2</v>
      </c>
      <c r="H14" s="66">
        <f>RICH.!H52/RICH.!H$53</f>
        <v>7.3170731707317069E-2</v>
      </c>
      <c r="I14" s="66">
        <f>RICH.!I52/RICH.!I$53</f>
        <v>7.672849915682968E-2</v>
      </c>
      <c r="J14" s="66">
        <f>RICH.!J52/RICH.!J$53</f>
        <v>7.6645626690712357E-2</v>
      </c>
      <c r="K14" s="66">
        <f>RICH.!K52/RICH.!K$53</f>
        <v>7.9654510556621885E-2</v>
      </c>
      <c r="L14" s="66">
        <f>RICH.!L52/RICH.!L$53</f>
        <v>8.7179487179487175E-2</v>
      </c>
      <c r="M14" s="66">
        <f>RICH.!M52/RICH.!M$53</f>
        <v>0.1008130081300813</v>
      </c>
      <c r="N14" s="104">
        <f>RICH.!N52/RICH.!N$53</f>
        <v>8.0459770114942528E-2</v>
      </c>
    </row>
    <row r="15" spans="1:14" s="46" customFormat="1" ht="21" customHeight="1" thickBot="1" x14ac:dyDescent="0.4">
      <c r="A15" s="45" t="s">
        <v>37</v>
      </c>
      <c r="B15" s="78">
        <v>1</v>
      </c>
      <c r="C15" s="92">
        <v>1</v>
      </c>
      <c r="D15" s="79">
        <v>1</v>
      </c>
      <c r="E15" s="79">
        <v>1</v>
      </c>
      <c r="F15" s="79">
        <f t="shared" ref="F15:J15" si="0">SUM(F11:F14)</f>
        <v>1</v>
      </c>
      <c r="G15" s="79">
        <f t="shared" si="0"/>
        <v>1</v>
      </c>
      <c r="H15" s="79">
        <f t="shared" si="0"/>
        <v>0.99999999999999989</v>
      </c>
      <c r="I15" s="79">
        <f t="shared" si="0"/>
        <v>1</v>
      </c>
      <c r="J15" s="79">
        <f t="shared" si="0"/>
        <v>0.99999999999999989</v>
      </c>
      <c r="K15" s="79">
        <f t="shared" ref="K15" si="1">SUM(K11:K14)</f>
        <v>1</v>
      </c>
      <c r="L15" s="79">
        <f t="shared" ref="L15" si="2">SUM(L11:L14)</f>
        <v>1</v>
      </c>
      <c r="M15" s="79">
        <f t="shared" ref="M15:N15" si="3">SUM(M11:M14)</f>
        <v>1</v>
      </c>
      <c r="N15" s="106">
        <f t="shared" si="3"/>
        <v>1</v>
      </c>
    </row>
    <row r="16" spans="1:14" s="39" customFormat="1" ht="24" thickBot="1" x14ac:dyDescent="0.4">
      <c r="A16" s="45" t="s">
        <v>49</v>
      </c>
      <c r="B16" s="72">
        <f>RICH.!B53</f>
        <v>1390</v>
      </c>
      <c r="C16" s="93">
        <f>RICH.!C53</f>
        <v>1348</v>
      </c>
      <c r="D16" s="47">
        <f>RICH.!D53</f>
        <v>1263</v>
      </c>
      <c r="E16" s="47">
        <f>RICH.!E53</f>
        <v>1305</v>
      </c>
      <c r="F16" s="47">
        <f>RICH.!F53</f>
        <v>1341</v>
      </c>
      <c r="G16" s="47">
        <f>RICH.!G53</f>
        <v>1314</v>
      </c>
      <c r="H16" s="47">
        <f>RICH.!H53</f>
        <v>1435</v>
      </c>
      <c r="I16" s="47">
        <f>RICH.!I53</f>
        <v>1186</v>
      </c>
      <c r="J16" s="47">
        <f>RICH.!J53</f>
        <v>1109</v>
      </c>
      <c r="K16" s="47">
        <f>RICH.!K53</f>
        <v>1042</v>
      </c>
      <c r="L16" s="47">
        <f>RICH.!L53</f>
        <v>780</v>
      </c>
      <c r="M16" s="47">
        <f>RICH.!M53</f>
        <v>615</v>
      </c>
      <c r="N16" s="107">
        <f>RICH.!N53</f>
        <v>522</v>
      </c>
    </row>
    <row r="17" spans="1:13" s="39" customFormat="1" x14ac:dyDescent="0.2">
      <c r="A17" s="48"/>
      <c r="B17" s="48"/>
      <c r="C17" s="48"/>
      <c r="D17" s="48"/>
      <c r="E17" s="48"/>
      <c r="F17" s="48"/>
      <c r="G17" s="48"/>
      <c r="H17" s="48"/>
    </row>
    <row r="21" spans="1:13" ht="21" customHeight="1" x14ac:dyDescent="0.35">
      <c r="A21" s="137" t="s">
        <v>47</v>
      </c>
      <c r="B21" s="137"/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37"/>
    </row>
    <row r="22" spans="1:13" ht="21" customHeight="1" x14ac:dyDescent="0.35">
      <c r="A22" s="139" t="s">
        <v>59</v>
      </c>
      <c r="B22" s="139"/>
      <c r="C22" s="139"/>
      <c r="D22" s="139"/>
      <c r="E22" s="139"/>
      <c r="F22" s="139"/>
      <c r="G22" s="139"/>
      <c r="H22" s="139"/>
      <c r="I22" s="139"/>
      <c r="J22" s="139"/>
      <c r="K22" s="139"/>
      <c r="L22" s="139"/>
      <c r="M22" s="139"/>
    </row>
    <row r="23" spans="1:13" ht="21" customHeight="1" x14ac:dyDescent="0.25">
      <c r="A23" s="135" t="s">
        <v>56</v>
      </c>
      <c r="B23" s="135"/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</row>
    <row r="24" spans="1:13" ht="12" customHeight="1" thickBot="1" x14ac:dyDescent="0.4">
      <c r="A24" s="51"/>
      <c r="B24" s="51"/>
      <c r="C24" s="51"/>
      <c r="D24" s="51"/>
      <c r="E24" s="51"/>
      <c r="F24" s="51"/>
      <c r="G24" s="51"/>
      <c r="H24" s="51"/>
    </row>
    <row r="25" spans="1:13" ht="19.5" x14ac:dyDescent="0.25">
      <c r="A25" s="38" t="s">
        <v>46</v>
      </c>
      <c r="B25" s="83"/>
      <c r="C25" s="84"/>
      <c r="D25" s="84"/>
      <c r="E25" s="108"/>
      <c r="F25" s="83" t="s">
        <v>75</v>
      </c>
      <c r="G25" s="84"/>
      <c r="H25" s="84"/>
      <c r="I25" s="84"/>
      <c r="J25" s="84"/>
      <c r="K25" s="84"/>
      <c r="L25" s="84"/>
      <c r="M25" s="85"/>
    </row>
    <row r="26" spans="1:13" ht="20.25" thickBot="1" x14ac:dyDescent="0.3">
      <c r="A26" s="40" t="s">
        <v>48</v>
      </c>
      <c r="B26" s="88" t="s">
        <v>62</v>
      </c>
      <c r="C26" s="80" t="s">
        <v>63</v>
      </c>
      <c r="D26" s="80" t="s">
        <v>64</v>
      </c>
      <c r="E26" s="80" t="s">
        <v>65</v>
      </c>
      <c r="F26" s="82">
        <v>2003</v>
      </c>
      <c r="G26" s="82">
        <v>2005</v>
      </c>
      <c r="H26" s="75">
        <v>2007</v>
      </c>
      <c r="I26" s="80">
        <v>2009</v>
      </c>
      <c r="J26" s="80" t="s">
        <v>66</v>
      </c>
      <c r="K26" s="80" t="s">
        <v>0</v>
      </c>
      <c r="L26" s="80" t="s">
        <v>67</v>
      </c>
      <c r="M26" s="52" t="s">
        <v>68</v>
      </c>
    </row>
    <row r="27" spans="1:13" ht="24" thickBot="1" x14ac:dyDescent="0.4">
      <c r="A27" s="45" t="s">
        <v>49</v>
      </c>
      <c r="B27" s="101">
        <v>0</v>
      </c>
      <c r="C27" s="50">
        <v>0</v>
      </c>
      <c r="D27" s="50">
        <v>0</v>
      </c>
      <c r="E27" s="50">
        <v>1</v>
      </c>
      <c r="F27" s="50">
        <v>0</v>
      </c>
      <c r="G27" s="50">
        <v>1</v>
      </c>
      <c r="H27" s="50">
        <v>0</v>
      </c>
      <c r="I27" s="49">
        <v>1</v>
      </c>
      <c r="J27" s="50">
        <v>0</v>
      </c>
      <c r="K27" s="50">
        <v>0</v>
      </c>
      <c r="L27" s="50">
        <v>1</v>
      </c>
      <c r="M27" s="102">
        <v>2</v>
      </c>
    </row>
    <row r="29" spans="1:13" ht="16.5" x14ac:dyDescent="0.25">
      <c r="B29" s="124" t="s">
        <v>76</v>
      </c>
    </row>
  </sheetData>
  <mergeCells count="9">
    <mergeCell ref="A5:N5"/>
    <mergeCell ref="A3:N3"/>
    <mergeCell ref="A2:N2"/>
    <mergeCell ref="A1:N1"/>
    <mergeCell ref="A23:M23"/>
    <mergeCell ref="A21:M21"/>
    <mergeCell ref="A22:M22"/>
    <mergeCell ref="A7:N7"/>
    <mergeCell ref="A6:N6"/>
  </mergeCells>
  <phoneticPr fontId="0" type="noConversion"/>
  <printOptions horizontalCentered="1"/>
  <pageMargins left="0.39370078740157483" right="0.39370078740157483" top="0.59055118110236227" bottom="0.39370078740157483" header="0.51181102362204722" footer="0.51181102362204722"/>
  <pageSetup paperSize="9" scale="51" orientation="landscape" horizontalDpi="4294967292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PRESENT.</vt:lpstr>
      <vt:lpstr>RICH.</vt:lpstr>
      <vt:lpstr>RICH. 2</vt:lpstr>
    </vt:vector>
  </TitlesOfParts>
  <Company>Ministero di G.G.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raffaele.rocchi</dc:creator>
  <cp:lastModifiedBy>Raffaele Rocchi</cp:lastModifiedBy>
  <cp:lastPrinted>2019-03-06T10:10:57Z</cp:lastPrinted>
  <dcterms:created xsi:type="dcterms:W3CDTF">1999-08-30T09:59:38Z</dcterms:created>
  <dcterms:modified xsi:type="dcterms:W3CDTF">2019-03-06T10:11:15Z</dcterms:modified>
</cp:coreProperties>
</file>