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ssandraruggieri/Desktop/UPP UNIBA/CdA/"/>
    </mc:Choice>
  </mc:AlternateContent>
  <xr:revisionPtr revIDLastSave="0" documentId="13_ncr:1_{A9745B55-F6D8-CD48-B9F8-53DAD4BFB343}" xr6:coauthVersionLast="47" xr6:coauthVersionMax="47" xr10:uidLastSave="{00000000-0000-0000-0000-000000000000}"/>
  <workbookProtection workbookAlgorithmName="SHA-512" workbookHashValue="9+3ovBp/iMpfhkFtz+cPA4R5xeHwjvtffCN/mR9k9ajz8CGZIBBJAoQ15xOc8jbL1zMOXsvIchAZK0Q9gNWNEw==" workbookSaltValue="TkCT0ItHIYJCtCRWQskHNA==" workbookSpinCount="100000" lockStructure="1"/>
  <bookViews>
    <workbookView xWindow="0" yWindow="460" windowWidth="28800" windowHeight="15880" xr2:uid="{144C6602-DD0D-4495-8475-B5E917B310D0}"/>
  </bookViews>
  <sheets>
    <sheet name="COPERTINA" sheetId="4" r:id="rId1"/>
    <sheet name="DATI UPP" sheetId="2" r:id="rId2"/>
    <sheet name="MATRICE ATTIVITA" sheetId="3" r:id="rId3"/>
    <sheet name="(in valutazione)" sheetId="6" state="hidden" r:id="rId4"/>
    <sheet name="Elenco" sheetId="5" state="hidden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7" i="2" l="1"/>
  <c r="F116" i="2"/>
  <c r="C116" i="2"/>
  <c r="C115" i="2"/>
  <c r="C114" i="2"/>
  <c r="F111" i="2"/>
  <c r="C108" i="2"/>
  <c r="F107" i="2"/>
  <c r="C107" i="2"/>
  <c r="C106" i="2"/>
  <c r="F101" i="2"/>
  <c r="C100" i="2"/>
  <c r="F99" i="2"/>
  <c r="C99" i="2"/>
  <c r="C98" i="2"/>
  <c r="C97" i="2"/>
  <c r="C96" i="2"/>
  <c r="F93" i="2"/>
  <c r="F86" i="2"/>
  <c r="F77" i="2"/>
  <c r="C71" i="2"/>
  <c r="F70" i="2"/>
  <c r="C70" i="2"/>
  <c r="C69" i="2"/>
  <c r="C68" i="2"/>
  <c r="F65" i="2"/>
  <c r="F63" i="2"/>
  <c r="F61" i="2"/>
  <c r="C36" i="2"/>
  <c r="F48" i="2"/>
  <c r="F42" i="6"/>
  <c r="C20" i="6"/>
  <c r="F35" i="6"/>
  <c r="F26" i="6"/>
  <c r="F12" i="6"/>
  <c r="F10" i="6"/>
  <c r="F14" i="6"/>
  <c r="F19" i="6"/>
  <c r="C19" i="6"/>
  <c r="C18" i="6"/>
  <c r="C17" i="6"/>
  <c r="F48" i="6"/>
  <c r="C49" i="6"/>
  <c r="C48" i="6"/>
  <c r="C47" i="6"/>
  <c r="C46" i="6"/>
  <c r="C45" i="6"/>
  <c r="F56" i="6"/>
  <c r="C57" i="6"/>
  <c r="C56" i="6"/>
  <c r="C55" i="6"/>
  <c r="F50" i="6"/>
  <c r="F60" i="6"/>
  <c r="F65" i="6"/>
  <c r="C66" i="6"/>
  <c r="C65" i="6"/>
  <c r="C64" i="6"/>
  <c r="C63" i="6"/>
  <c r="F46" i="2"/>
  <c r="F44" i="2"/>
  <c r="F42" i="2"/>
  <c r="F40" i="2"/>
  <c r="F38" i="2"/>
  <c r="F23" i="2"/>
</calcChain>
</file>

<file path=xl/sharedStrings.xml><?xml version="1.0" encoding="utf-8"?>
<sst xmlns="http://schemas.openxmlformats.org/spreadsheetml/2006/main" count="401" uniqueCount="124">
  <si>
    <t>SCHEDA DI RILEVAMENTO</t>
  </si>
  <si>
    <t>Ufficio Giudiziario:</t>
  </si>
  <si>
    <t>CORTE D'APPELLO DI BARI</t>
  </si>
  <si>
    <t>Ufficio per il Processo</t>
  </si>
  <si>
    <t>CORTE D'APPELLO DI BARI SEZ. LAVORO</t>
  </si>
  <si>
    <t>FOGLIO 1: INFORMAZIONI SULL'UFFICIO PER IL PROCESSO</t>
  </si>
  <si>
    <r>
      <t xml:space="preserve">Per completare la ricognizione delle delle informazioni sull'UPP è importante rispondere a tutte le </t>
    </r>
    <r>
      <rPr>
        <b/>
        <sz val="11"/>
        <color rgb="FFCC0000"/>
        <rFont val="Helvetica"/>
        <family val="2"/>
      </rPr>
      <t>40 domande</t>
    </r>
    <r>
      <rPr>
        <i/>
        <sz val="11"/>
        <color theme="1"/>
        <rFont val="Helvetica"/>
        <family val="2"/>
      </rPr>
      <t xml:space="preserve"> presenti in tale Foglio.</t>
    </r>
  </si>
  <si>
    <t>SEZIONE 1 - INFOMAZIONI GENERALI SULL'UPP</t>
  </si>
  <si>
    <t>Materia trattata dall'UPP</t>
  </si>
  <si>
    <t>-</t>
  </si>
  <si>
    <t>Anno di costituzione dell'UPP</t>
  </si>
  <si>
    <t>SEZIONE 2 - INFOMAZIONI CIRCA LE RISORSE UMANE DELL'UPP</t>
  </si>
  <si>
    <t>Numero totale unità di personale assegnate all'UPP</t>
  </si>
  <si>
    <t>Numero di Magistrati Togati assegnati all'UPP</t>
  </si>
  <si>
    <t>10 (9+ 1 pres)</t>
  </si>
  <si>
    <t>Numero Giudici Onorari assegnati all'UPP</t>
  </si>
  <si>
    <t>Numero Personale Amministrativo assegnato all'UPP</t>
  </si>
  <si>
    <t xml:space="preserve">   di cui:</t>
  </si>
  <si>
    <t>Area Funzionale III</t>
  </si>
  <si>
    <t xml:space="preserve">Area Funzionale II </t>
  </si>
  <si>
    <t>Area Funzionale I</t>
  </si>
  <si>
    <t>Numero Tirocinanti ex. Art. 73,comma 8-bis D.L. 69/2013 assegnati all'UPP</t>
  </si>
  <si>
    <t>Numero di neo-reclutati ai sensi del D.L. n.80/2021 assegnato all'UPP</t>
  </si>
  <si>
    <t>Soggetti esterni coinvolti nell'attività dell'UPP</t>
  </si>
  <si>
    <t>No</t>
  </si>
  <si>
    <t>SEZIONE 3 - STRUMENTI INFORMATICI/SUPPORTI TECNOLOGICI UTILIZZATI DAGLI ADDETTI AGLI UPP</t>
  </si>
  <si>
    <r>
      <t xml:space="preserve">Indicare tra i seguenti, quali strumenti informatici/supporti tecnologici sono utilizzati dagli addetti all'UPP
</t>
    </r>
    <r>
      <rPr>
        <i/>
        <sz val="9"/>
        <color rgb="FFFF0000"/>
        <rFont val="Helvetica"/>
        <family val="2"/>
      </rPr>
      <t>(è possibile selezionare più di un'opzione)</t>
    </r>
  </si>
  <si>
    <t>Grado di utilizzo</t>
  </si>
  <si>
    <t>Consolle del magistrato</t>
  </si>
  <si>
    <t>X</t>
  </si>
  <si>
    <t>Alto: viene ampiamente utilizzato</t>
  </si>
  <si>
    <t>Software di gestione del ruolo</t>
  </si>
  <si>
    <t>Posta elettronica</t>
  </si>
  <si>
    <t>Firma digitale</t>
  </si>
  <si>
    <t>Medio: viene utilizzato in alcuni casi</t>
  </si>
  <si>
    <t>Sistema di workflow management</t>
  </si>
  <si>
    <t>Strumenti informatici per la condivisione di documenti</t>
  </si>
  <si>
    <t>Altre applicazioni specifiche per l'UPP</t>
  </si>
  <si>
    <t>Teams: uso alto</t>
  </si>
  <si>
    <t>Previsione e/o attuazione di servizi di monitoraggio dei flussi statistici ed organizzativi dell'UPP:</t>
  </si>
  <si>
    <t>Sì</t>
  </si>
  <si>
    <t>previste ma non ancora elaborate</t>
  </si>
  <si>
    <t>Utilizzo di Strumenti e/o le Procedure per la valutazione dell'Efficienza dell'Attività svolta dagli UPP:</t>
  </si>
  <si>
    <t xml:space="preserve">Alimentazione Banca Dati decisioni di merito dell'UG: </t>
  </si>
  <si>
    <t>Presenza/Assenza di Manuali/Linee Guida/Protocolli su UPP</t>
  </si>
  <si>
    <r>
      <t xml:space="preserve">Servizi resi possibili dall'impiego degli addettti all'UPP:
</t>
    </r>
    <r>
      <rPr>
        <i/>
        <sz val="9"/>
        <color rgb="FFFF0000"/>
        <rFont val="Helvetica"/>
        <family val="2"/>
      </rPr>
      <t>(max 800 caratteri)</t>
    </r>
  </si>
  <si>
    <t>studio del fascicolo ebozza di provvedimenti. Non c'è partecipazione alla camera di consiglio.</t>
  </si>
  <si>
    <r>
      <t xml:space="preserve">Tecniche di catalogazione del contenzioso in ingresso assegnato all’UPP 
</t>
    </r>
    <r>
      <rPr>
        <i/>
        <sz val="9"/>
        <color rgb="FFFF0000"/>
        <rFont val="Helvetica"/>
        <family val="2"/>
      </rPr>
      <t>(max 800 caratteri)</t>
    </r>
  </si>
  <si>
    <t>a discrezione del magistrato</t>
  </si>
  <si>
    <t>Predisposizione o meno di una “scheda processo” volta ad individuare le criticità di ciascuna causa attribuita all’UPP</t>
  </si>
  <si>
    <r>
      <t xml:space="preserve">Criticità degli UPP
</t>
    </r>
    <r>
      <rPr>
        <i/>
        <sz val="9"/>
        <color rgb="FFFF0000"/>
        <rFont val="Helvetica"/>
        <family val="2"/>
      </rPr>
      <t>(max 800 caratteri)</t>
    </r>
  </si>
  <si>
    <t>ambienti di lavoro</t>
  </si>
  <si>
    <t>SEZIONE 4 - INFORMAZIONI CIRCA LE ATTIVITA’ VOLTE AD ABBATTERE L’ARRETRATO CIVILE E A RIDURRE LA DURATA MEDIA DEL PROCEDIMENTO PRESSO L'UPP:</t>
  </si>
  <si>
    <t>Indicare le modalità con le quali vengono svolte le seguenti attività.</t>
  </si>
  <si>
    <t>Criteri di attribuzione delle cause pendenti all'UPP</t>
  </si>
  <si>
    <t>Per materia</t>
  </si>
  <si>
    <t>assegnazione in base alle competenze, oggetto (es:canale provileggiato è dato al licenziamento) e anzianità</t>
  </si>
  <si>
    <t>In base alla maggiore vetustà della controversia</t>
  </si>
  <si>
    <t>in base alla discrezionalità del magistrato</t>
  </si>
  <si>
    <t xml:space="preserve">Tecniche di catalogazione del contenzioso in ingresso assegnato all’UPP </t>
  </si>
  <si>
    <t>Supporto al giudice nel compimento di attività di “spoglio” o di organizzazione preliminare della controversia:</t>
  </si>
  <si>
    <t>Controllo della correttezza della iscrizione a ruolo ed eventuali rettifiche</t>
  </si>
  <si>
    <t>Segnalazione di eventuali questioni rilevabili d’ufficio di carattere impediente</t>
  </si>
  <si>
    <t>Verifiche sulla integrità del contraddittorio e segnalazione al magistrato dell’opportunità di adottare provvedimenti</t>
  </si>
  <si>
    <t>Eventuale “mediabilità” della controversia</t>
  </si>
  <si>
    <t>Altro, specificare</t>
  </si>
  <si>
    <t>Supporto al giudice nel compimento di attività pratico-materiali di facile esecuzione:</t>
  </si>
  <si>
    <t>Controllo della completezza del fasciclo</t>
  </si>
  <si>
    <t>Verifica regolare costituzione delle parti</t>
  </si>
  <si>
    <t>Controllo notifiche</t>
  </si>
  <si>
    <t>Individuazione dei difensori nominati e verifica dati anagrafici</t>
  </si>
  <si>
    <t>Verifica termini fissazione udienza</t>
  </si>
  <si>
    <t>Verifica del rispetto dei termini assegnati ai consulenti tecnici d’ufficio per l’espletamento degli incarichi o simili</t>
  </si>
  <si>
    <t>Digitalizzazione degli atti depositati in formato cartaceo</t>
  </si>
  <si>
    <t>Altro</t>
  </si>
  <si>
    <t>Organizzazione delle udienze e del ruolo</t>
  </si>
  <si>
    <t>Segnalazione del carattere prioritario della trattazione delle controversie</t>
  </si>
  <si>
    <t>Previsione di udienze tematiche o per cause seriali</t>
  </si>
  <si>
    <t>Opportunità di trattazione con udienze in modalità diversa da quella tradizionale, da remoto/trattazione cartolare</t>
  </si>
  <si>
    <t>Valutazione dei presupposti per la conversione dal rito ordinario a sommario o viceversa</t>
  </si>
  <si>
    <t>Supporto alla verbalizzazione in udienza</t>
  </si>
  <si>
    <t xml:space="preserve">Attività di studio della controversia </t>
  </si>
  <si>
    <t xml:space="preserve">Assunzione o meno mezzi di prova </t>
  </si>
  <si>
    <t>Predisposizione della minuta di provvedimenti/sentenze</t>
  </si>
  <si>
    <t>Elaborazione di modelli di provvedimenti per specifiche materie/procedimenti</t>
  </si>
  <si>
    <t>Attività di massimazione delle sentenze</t>
  </si>
  <si>
    <t xml:space="preserve">                   </t>
  </si>
  <si>
    <t xml:space="preserve"> </t>
  </si>
  <si>
    <t>Attività di catalogazione delle decisioni adottate con il supporto dell’UPP</t>
  </si>
  <si>
    <t xml:space="preserve">Attività di rilevazione e archiviazione degli indirizzi giurisprudenziali sezionali </t>
  </si>
  <si>
    <t>Attività di monitoraggio dell’impugnazione delle sentenze adottate con il supporto dell’UPP</t>
  </si>
  <si>
    <t>Attività di monitoraggio dello stato di avanzamento delle cause attribuite ad uno o più UPP</t>
  </si>
  <si>
    <r>
      <t xml:space="preserve">Eventuali ulteriori attività rilevanti ai suddetti fini non ricomprese nei punti precedenti:
</t>
    </r>
    <r>
      <rPr>
        <i/>
        <sz val="9"/>
        <color rgb="FFFF0000"/>
        <rFont val="Helvetica"/>
        <family val="2"/>
      </rPr>
      <t>(max 800 caratteri)</t>
    </r>
  </si>
  <si>
    <t>FOGLIO 2: MATRICE DI RICOGNIZIONE ATTIVITA' / PROFESSIONALITA' DELL'UPP</t>
  </si>
  <si>
    <t>R = Responsable</t>
  </si>
  <si>
    <t>C = Contributor</t>
  </si>
  <si>
    <t>PROFESSIONALITA'</t>
  </si>
  <si>
    <t>ATTIVITA'</t>
  </si>
  <si>
    <t>Magistrati Togati</t>
  </si>
  <si>
    <t>Giudici Onorari</t>
  </si>
  <si>
    <t>Personale Amministrativo</t>
  </si>
  <si>
    <t>Tirocinanti ex. Art. 73, comma 8-bis d.l. 69/2913</t>
  </si>
  <si>
    <t>Neo-reclutati ai sensi del d.l. n.80/2021</t>
  </si>
  <si>
    <t>Supporto al giudice nel compimento di attività di “spoglio” o di organizzazione preliminare della controversia</t>
  </si>
  <si>
    <t>R</t>
  </si>
  <si>
    <t>Supporto al giudice in ricerche giurisprudenziali</t>
  </si>
  <si>
    <t>Supporto al giudice nella compilazione e aggiornamento della scheda sintetica del processo</t>
  </si>
  <si>
    <t>Supporto al giudice nell'elaborazione di proposte conciliative</t>
  </si>
  <si>
    <t>Supportro al giudice nella valutazione della possibilità di mediazione delegata</t>
  </si>
  <si>
    <t>Supporto al giudice nel compimento di attività pratico-materiali di facile esecuzione</t>
  </si>
  <si>
    <t>Supporto al giudice nelle attività di verifica del ruolo d'udienza</t>
  </si>
  <si>
    <t>Supporto al giudice nelle attività di controllo e riordino dei fascicoli</t>
  </si>
  <si>
    <t>Supporto al giudice nelle attività di affiancamento ai fini della verbalizzazione</t>
  </si>
  <si>
    <t>Supporto al giudice nelle attività di adempimenti ante e post udienza</t>
  </si>
  <si>
    <t>Attività di studio della controversia</t>
  </si>
  <si>
    <t xml:space="preserve">Assunzione o meno di mezzi di prova </t>
  </si>
  <si>
    <t xml:space="preserve">Attività di monitoraggio dell’impugnazione delle sentenze adottate con il supporto dell’UPP  </t>
  </si>
  <si>
    <t>Attività di monitoraggio dello stato di avanzamento delle cause attribuite all'UPP</t>
  </si>
  <si>
    <t>n</t>
  </si>
  <si>
    <t>Materia civile</t>
  </si>
  <si>
    <t>Basso: viene raramente utilizzato</t>
  </si>
  <si>
    <t xml:space="preserve">Materia penale </t>
  </si>
  <si>
    <t>C</t>
  </si>
  <si>
    <t>Entrambe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</si>
</sst>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b/>
      <sz val="12"/>
      <color theme="4" tint="-0.499984740745262"/>
      <name val="Helvetica"/>
      <family val="2"/>
    </font>
    <font>
      <i/>
      <sz val="12"/>
      <color theme="4" tint="-0.499984740745262"/>
      <name val="Calibri"/>
      <family val="2"/>
      <scheme val="minor"/>
    </font>
    <font>
      <sz val="11"/>
      <color theme="1"/>
      <name val="Helvetica"/>
      <family val="2"/>
    </font>
    <font>
      <i/>
      <sz val="11"/>
      <color theme="1"/>
      <name val="Helvetica"/>
      <family val="2"/>
    </font>
    <font>
      <b/>
      <sz val="16"/>
      <color theme="1"/>
      <name val="Helvetica"/>
      <family val="2"/>
    </font>
    <font>
      <b/>
      <sz val="16"/>
      <color theme="4" tint="-0.499984740745262"/>
      <name val="Helvetica"/>
      <family val="2"/>
    </font>
    <font>
      <i/>
      <sz val="10"/>
      <color theme="4" tint="-0.249977111117893"/>
      <name val="Helvetica"/>
      <family val="2"/>
    </font>
    <font>
      <b/>
      <sz val="11"/>
      <color theme="0"/>
      <name val="Helvetica"/>
      <family val="2"/>
    </font>
    <font>
      <b/>
      <i/>
      <sz val="11"/>
      <color theme="1"/>
      <name val="Helvetica"/>
      <family val="2"/>
    </font>
    <font>
      <i/>
      <sz val="11"/>
      <color rgb="FFFF0000"/>
      <name val="Helvetica"/>
      <family val="2"/>
    </font>
    <font>
      <sz val="8"/>
      <color theme="1"/>
      <name val="Helvetica"/>
      <family val="2"/>
    </font>
    <font>
      <i/>
      <sz val="8"/>
      <color rgb="FFFF0000"/>
      <name val="Helvetica"/>
      <family val="2"/>
    </font>
    <font>
      <b/>
      <sz val="10"/>
      <color theme="0"/>
      <name val="Helvetica"/>
      <family val="2"/>
    </font>
    <font>
      <i/>
      <sz val="9"/>
      <color rgb="FFFF0000"/>
      <name val="Helvetica"/>
      <family val="2"/>
    </font>
    <font>
      <sz val="11"/>
      <color theme="0"/>
      <name val="Helvetica"/>
      <family val="2"/>
    </font>
    <font>
      <sz val="10"/>
      <color theme="1"/>
      <name val="Helvetica"/>
      <family val="2"/>
    </font>
    <font>
      <i/>
      <sz val="10"/>
      <color theme="1"/>
      <name val="Helvetica"/>
      <family val="2"/>
    </font>
    <font>
      <sz val="11"/>
      <name val="Helvetica"/>
      <family val="2"/>
    </font>
    <font>
      <b/>
      <sz val="11"/>
      <color theme="1"/>
      <name val="Helvetica"/>
      <family val="2"/>
    </font>
    <font>
      <i/>
      <sz val="8"/>
      <color theme="1"/>
      <name val="Helvetica"/>
      <family val="2"/>
    </font>
    <font>
      <i/>
      <sz val="10"/>
      <color theme="4" tint="-0.499984740745262"/>
      <name val="Helvetica"/>
      <family val="2"/>
    </font>
    <font>
      <b/>
      <i/>
      <u/>
      <sz val="20"/>
      <color rgb="FFCC0000"/>
      <name val="Helvetica"/>
      <family val="2"/>
    </font>
    <font>
      <i/>
      <sz val="10"/>
      <color rgb="FFCC0000"/>
      <name val="Helvetica"/>
      <family val="2"/>
    </font>
    <font>
      <b/>
      <sz val="11"/>
      <color rgb="FFCC0000"/>
      <name val="Helvetica"/>
      <family val="2"/>
    </font>
    <font>
      <sz val="11"/>
      <color rgb="FFCC0000"/>
      <name val="Helvetic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thick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4" tint="-0.499984740745262"/>
      </left>
      <right style="thick">
        <color theme="4" tint="-0.499984740745262"/>
      </right>
      <top style="thick">
        <color theme="4" tint="-0.499984740745262"/>
      </top>
      <bottom style="thick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 tint="-0.249977111117893"/>
      </left>
      <right style="thick">
        <color theme="4" tint="-0.249977111117893"/>
      </right>
      <top style="thick">
        <color theme="4" tint="-0.249977111117893"/>
      </top>
      <bottom style="thick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/>
      <diagonal/>
    </border>
    <border>
      <left/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DashDot">
        <color theme="4" tint="-0.249977111117893"/>
      </left>
      <right style="mediumDashDot">
        <color theme="4" tint="-0.249977111117893"/>
      </right>
      <top style="mediumDashDot">
        <color theme="4" tint="-0.249977111117893"/>
      </top>
      <bottom style="mediumDashDot">
        <color theme="4" tint="-0.249977111117893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ck">
        <color theme="4" tint="-0.249977111117893"/>
      </left>
      <right style="thick">
        <color theme="4" tint="-0.249977111117893"/>
      </right>
      <top/>
      <bottom style="thick">
        <color theme="4" tint="-0.249977111117893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theme="4" tint="-0.499984740745262"/>
      </left>
      <right/>
      <top style="thick">
        <color theme="4" tint="-0.499984740745262"/>
      </top>
      <bottom style="thick">
        <color theme="4" tint="-0.499984740745262"/>
      </bottom>
      <diagonal/>
    </border>
    <border>
      <left/>
      <right style="thick">
        <color theme="4" tint="-0.499984740745262"/>
      </right>
      <top style="thick">
        <color theme="4" tint="-0.499984740745262"/>
      </top>
      <bottom style="thick">
        <color theme="4" tint="-0.499984740745262"/>
      </bottom>
      <diagonal/>
    </border>
    <border>
      <left style="mediumDashDot">
        <color theme="4" tint="-0.499984740745262"/>
      </left>
      <right style="mediumDashDot">
        <color theme="4" tint="-0.499984740745262"/>
      </right>
      <top style="mediumDashDot">
        <color theme="4" tint="-0.499984740745262"/>
      </top>
      <bottom style="mediumDashDot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-0.249977111117893"/>
      </bottom>
      <diagonal/>
    </border>
    <border>
      <left/>
      <right/>
      <top style="medium">
        <color indexed="64"/>
      </top>
      <bottom style="medium">
        <color theme="4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theme="4" tint="-0.499984740745262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2" borderId="15" xfId="0" applyFont="1" applyFill="1" applyBorder="1" applyAlignment="1">
      <alignment horizontal="left" vertical="center" wrapText="1"/>
    </xf>
    <xf numFmtId="0" fontId="5" fillId="6" borderId="16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3" fillId="0" borderId="19" xfId="0" applyFont="1" applyBorder="1"/>
    <xf numFmtId="0" fontId="3" fillId="0" borderId="0" xfId="0" applyFont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8" fillId="5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3" fillId="7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3" fillId="8" borderId="11" xfId="0" applyFont="1" applyFill="1" applyBorder="1" applyAlignment="1">
      <alignment vertical="center" wrapText="1"/>
    </xf>
    <xf numFmtId="0" fontId="3" fillId="8" borderId="28" xfId="0" applyFont="1" applyFill="1" applyBorder="1" applyAlignment="1">
      <alignment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9" fillId="9" borderId="0" xfId="0" applyFont="1" applyFill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3" fillId="0" borderId="12" xfId="0" applyFont="1" applyBorder="1" applyAlignment="1" applyProtection="1">
      <alignment horizontal="center" vertical="center"/>
      <protection locked="0"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0" borderId="36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37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7" fillId="0" borderId="36" xfId="0" applyFont="1" applyBorder="1" applyAlignment="1" applyProtection="1">
      <alignment horizontal="right" vertical="center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8" fillId="2" borderId="11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 wrapText="1"/>
      <protection hidden="1"/>
    </xf>
    <xf numFmtId="0" fontId="17" fillId="13" borderId="11" xfId="0" applyFont="1" applyFill="1" applyBorder="1" applyAlignment="1" applyProtection="1">
      <alignment vertical="center"/>
      <protection hidden="1"/>
    </xf>
    <xf numFmtId="0" fontId="3" fillId="2" borderId="11" xfId="0" applyFont="1" applyFill="1" applyBorder="1" applyAlignment="1" applyProtection="1">
      <alignment vertical="center" wrapText="1"/>
      <protection hidden="1"/>
    </xf>
    <xf numFmtId="0" fontId="14" fillId="0" borderId="0" xfId="0" applyFont="1" applyAlignment="1" applyProtection="1">
      <alignment horizontal="left"/>
      <protection hidden="1"/>
    </xf>
    <xf numFmtId="0" fontId="18" fillId="2" borderId="0" xfId="0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3" fillId="11" borderId="29" xfId="0" applyFont="1" applyFill="1" applyBorder="1" applyAlignment="1" applyProtection="1">
      <alignment horizontal="center" vertical="center"/>
      <protection hidden="1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left" wrapText="1"/>
      <protection hidden="1"/>
    </xf>
    <xf numFmtId="0" fontId="3" fillId="0" borderId="9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Protection="1">
      <protection hidden="1"/>
    </xf>
    <xf numFmtId="0" fontId="3" fillId="0" borderId="0" xfId="0" applyFont="1" applyProtection="1">
      <protection hidden="1"/>
    </xf>
    <xf numFmtId="0" fontId="3" fillId="0" borderId="37" xfId="0" applyFont="1" applyBorder="1" applyProtection="1">
      <protection hidden="1"/>
    </xf>
    <xf numFmtId="0" fontId="3" fillId="8" borderId="11" xfId="0" applyFont="1" applyFill="1" applyBorder="1" applyAlignment="1" applyProtection="1">
      <alignment vertical="center" wrapText="1"/>
      <protection hidden="1"/>
    </xf>
    <xf numFmtId="0" fontId="3" fillId="7" borderId="12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3" fillId="8" borderId="28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wrapText="1"/>
      <protection hidden="1"/>
    </xf>
    <xf numFmtId="0" fontId="3" fillId="0" borderId="38" xfId="0" applyFont="1" applyBorder="1" applyProtection="1">
      <protection hidden="1"/>
    </xf>
    <xf numFmtId="0" fontId="3" fillId="0" borderId="39" xfId="0" applyFont="1" applyBorder="1" applyAlignment="1" applyProtection="1">
      <alignment horizontal="left" vertical="center"/>
      <protection hidden="1"/>
    </xf>
    <xf numFmtId="0" fontId="3" fillId="0" borderId="39" xfId="0" applyFont="1" applyBorder="1" applyProtection="1">
      <protection hidden="1"/>
    </xf>
    <xf numFmtId="0" fontId="3" fillId="0" borderId="40" xfId="0" applyFont="1" applyBorder="1" applyProtection="1">
      <protection hidden="1"/>
    </xf>
    <xf numFmtId="0" fontId="3" fillId="0" borderId="0" xfId="0" applyFont="1" applyAlignment="1" applyProtection="1">
      <alignment horizontal="left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11" fillId="0" borderId="0" xfId="0" applyFont="1" applyAlignment="1" applyProtection="1">
      <alignment horizontal="left" vertical="top" wrapText="1"/>
      <protection locked="0" hidden="1"/>
    </xf>
    <xf numFmtId="0" fontId="3" fillId="12" borderId="12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Alignment="1" applyProtection="1">
      <alignment horizontal="left" vertical="top" wrapText="1"/>
      <protection locked="0" hidden="1"/>
    </xf>
    <xf numFmtId="0" fontId="11" fillId="0" borderId="0" xfId="0" applyFont="1" applyAlignment="1" applyProtection="1">
      <alignment horizontal="left" vertical="top"/>
      <protection locked="0" hidden="1"/>
    </xf>
    <xf numFmtId="0" fontId="15" fillId="0" borderId="0" xfId="0" applyFont="1" applyAlignment="1" applyProtection="1">
      <alignment horizontal="center" vertical="center"/>
      <protection locked="0" hidden="1"/>
    </xf>
    <xf numFmtId="0" fontId="22" fillId="0" borderId="0" xfId="0" applyFont="1"/>
    <xf numFmtId="0" fontId="23" fillId="0" borderId="19" xfId="0" applyFont="1" applyBorder="1" applyAlignment="1">
      <alignment horizontal="right" vertical="center"/>
    </xf>
    <xf numFmtId="0" fontId="4" fillId="0" borderId="36" xfId="0" applyFont="1" applyBorder="1" applyAlignment="1" applyProtection="1">
      <alignment horizontal="left" vertical="center"/>
      <protection hidden="1"/>
    </xf>
    <xf numFmtId="0" fontId="3" fillId="0" borderId="15" xfId="0" quotePrefix="1" applyFont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7" borderId="30" xfId="0" applyFont="1" applyFill="1" applyBorder="1" applyAlignment="1" applyProtection="1">
      <alignment horizontal="left" vertical="center" wrapText="1"/>
      <protection hidden="1"/>
    </xf>
    <xf numFmtId="0" fontId="3" fillId="7" borderId="31" xfId="0" applyFont="1" applyFill="1" applyBorder="1" applyAlignment="1" applyProtection="1">
      <alignment horizontal="left" vertical="center"/>
      <protection hidden="1"/>
    </xf>
    <xf numFmtId="0" fontId="20" fillId="12" borderId="30" xfId="0" applyFont="1" applyFill="1" applyBorder="1" applyAlignment="1" applyProtection="1">
      <alignment horizontal="left" vertical="top" wrapText="1"/>
      <protection locked="0" hidden="1"/>
    </xf>
    <xf numFmtId="0" fontId="20" fillId="12" borderId="31" xfId="0" applyFont="1" applyFill="1" applyBorder="1" applyAlignment="1" applyProtection="1">
      <alignment horizontal="left" vertical="top" wrapText="1"/>
      <protection locked="0" hidden="1"/>
    </xf>
    <xf numFmtId="0" fontId="25" fillId="0" borderId="42" xfId="0" applyFont="1" applyBorder="1" applyAlignment="1" applyProtection="1">
      <alignment horizontal="left" vertical="center" wrapText="1"/>
      <protection hidden="1"/>
    </xf>
    <xf numFmtId="0" fontId="8" fillId="4" borderId="41" xfId="0" applyFont="1" applyFill="1" applyBorder="1" applyAlignment="1" applyProtection="1">
      <alignment horizontal="center" vertical="center" wrapText="1"/>
      <protection hidden="1"/>
    </xf>
    <xf numFmtId="0" fontId="8" fillId="4" borderId="14" xfId="0" applyFont="1" applyFill="1" applyBorder="1" applyAlignment="1" applyProtection="1">
      <alignment horizontal="center" vertical="center" wrapText="1"/>
      <protection hidden="1"/>
    </xf>
    <xf numFmtId="0" fontId="3" fillId="7" borderId="12" xfId="0" applyFont="1" applyFill="1" applyBorder="1" applyAlignment="1" applyProtection="1">
      <alignment horizontal="left" vertical="center" wrapText="1"/>
      <protection hidden="1"/>
    </xf>
    <xf numFmtId="0" fontId="3" fillId="7" borderId="12" xfId="0" applyFont="1" applyFill="1" applyBorder="1" applyAlignment="1" applyProtection="1">
      <alignment horizontal="left" vertical="center"/>
      <protection hidden="1"/>
    </xf>
    <xf numFmtId="0" fontId="8" fillId="4" borderId="13" xfId="0" applyFont="1" applyFill="1" applyBorder="1" applyAlignment="1" applyProtection="1">
      <alignment horizontal="center" vertical="center"/>
      <protection hidden="1"/>
    </xf>
    <xf numFmtId="0" fontId="8" fillId="4" borderId="14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center" vertical="center" wrapText="1"/>
      <protection hidden="1"/>
    </xf>
    <xf numFmtId="0" fontId="6" fillId="6" borderId="33" xfId="0" applyFont="1" applyFill="1" applyBorder="1" applyAlignment="1" applyProtection="1">
      <alignment horizontal="center" vertical="center"/>
      <protection hidden="1"/>
    </xf>
    <xf numFmtId="0" fontId="6" fillId="6" borderId="34" xfId="0" applyFont="1" applyFill="1" applyBorder="1" applyAlignment="1" applyProtection="1">
      <alignment horizontal="center" vertical="center"/>
      <protection hidden="1"/>
    </xf>
    <xf numFmtId="0" fontId="6" fillId="6" borderId="35" xfId="0" applyFont="1" applyFill="1" applyBorder="1" applyAlignment="1" applyProtection="1">
      <alignment horizontal="center" vertical="center"/>
      <protection hidden="1"/>
    </xf>
    <xf numFmtId="0" fontId="9" fillId="0" borderId="24" xfId="0" applyFont="1" applyBorder="1" applyAlignment="1">
      <alignment horizontal="center" vertical="center"/>
    </xf>
    <xf numFmtId="0" fontId="3" fillId="7" borderId="30" xfId="0" applyFont="1" applyFill="1" applyBorder="1" applyAlignment="1">
      <alignment horizontal="left" vertical="center" wrapText="1"/>
    </xf>
    <xf numFmtId="0" fontId="3" fillId="7" borderId="31" xfId="0" applyFont="1" applyFill="1" applyBorder="1" applyAlignment="1">
      <alignment horizontal="left" vertical="center"/>
    </xf>
    <xf numFmtId="0" fontId="20" fillId="12" borderId="30" xfId="0" applyFont="1" applyFill="1" applyBorder="1" applyAlignment="1">
      <alignment horizontal="left" vertical="top"/>
    </xf>
    <xf numFmtId="0" fontId="20" fillId="12" borderId="31" xfId="0" applyFont="1" applyFill="1" applyBorder="1" applyAlignment="1">
      <alignment horizontal="left" vertical="top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/>
    </xf>
    <xf numFmtId="0" fontId="3" fillId="0" borderId="12" xfId="0" applyFont="1" applyBorder="1" applyAlignment="1" applyProtection="1">
      <alignment horizontal="center" vertical="center" wrapText="1"/>
      <protection locked="0" hidden="1"/>
    </xf>
  </cellXfs>
  <cellStyles count="1">
    <cellStyle name="Normale" xfId="0" builtinId="0"/>
  </cellStyles>
  <dxfs count="53"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b val="0"/>
        <i/>
      </font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b val="0"/>
        <i/>
      </font>
      <fill>
        <patternFill>
          <bgColor theme="8" tint="0.79998168889431442"/>
        </patternFill>
      </fill>
      <border>
        <left style="thin">
          <color theme="0" tint="-4.9989318521683403E-2"/>
        </left>
        <right/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CF3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theme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F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ont>
        <color auto="1"/>
      </font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FEB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  <dxf>
      <fill>
        <patternFill>
          <bgColor rgb="FFFFFCF3"/>
        </patternFill>
      </fill>
      <border>
        <left style="dashDotDot">
          <color theme="4" tint="-0.499984740745262"/>
        </left>
        <right style="dashDotDot">
          <color theme="4" tint="-0.499984740745262"/>
        </right>
        <top style="dashDotDot">
          <color theme="4" tint="-0.499984740745262"/>
        </top>
        <bottom style="dashDotDot">
          <color theme="4" tint="-0.499984740745262"/>
        </bottom>
        <vertical/>
        <horizontal/>
      </border>
    </dxf>
  </dxfs>
  <tableStyles count="0" defaultTableStyle="TableStyleMedium2" defaultPivotStyle="PivotStyleLight16"/>
  <colors>
    <mruColors>
      <color rgb="FFCC0000"/>
      <color rgb="FFFF6600"/>
      <color rgb="FFFFFFEF"/>
      <color rgb="FFFFFFCC"/>
      <color rgb="FFFFFCF3"/>
      <color rgb="FFFFFFEB"/>
      <color rgb="FFFFFF99"/>
      <color rgb="FFFFFB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163747</xdr:colOff>
      <xdr:row>1</xdr:row>
      <xdr:rowOff>56074</xdr:rowOff>
    </xdr:from>
    <xdr:to>
      <xdr:col>5</xdr:col>
      <xdr:colOff>19838</xdr:colOff>
      <xdr:row>5</xdr:row>
      <xdr:rowOff>99392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494B567E-CAA7-91FA-E219-7798C71F9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095" y="246574"/>
          <a:ext cx="2241482" cy="772188"/>
        </a:xfrm>
        <a:prstGeom prst="rect">
          <a:avLst/>
        </a:prstGeom>
      </xdr:spPr>
    </xdr:pic>
    <xdr:clientData/>
  </xdr:twoCellAnchor>
  <xdr:twoCellAnchor editAs="oneCell">
    <xdr:from>
      <xdr:col>1</xdr:col>
      <xdr:colOff>64356</xdr:colOff>
      <xdr:row>18</xdr:row>
      <xdr:rowOff>141416</xdr:rowOff>
    </xdr:from>
    <xdr:to>
      <xdr:col>12</xdr:col>
      <xdr:colOff>16566</xdr:colOff>
      <xdr:row>21</xdr:row>
      <xdr:rowOff>94894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6366BA24-A132-E2B5-4DC7-47F4DEF29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704" y="3628394"/>
          <a:ext cx="7729579" cy="500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A8EE0-98D4-4034-B138-8239921D3C40}">
  <dimension ref="B1:P22"/>
  <sheetViews>
    <sheetView showGridLines="0" showRowColHeaders="0" tabSelected="1" topLeftCell="E4" zoomScale="145" zoomScaleNormal="145" workbookViewId="0">
      <selection activeCell="K14" sqref="K14:O14"/>
    </sheetView>
  </sheetViews>
  <sheetFormatPr defaultColWidth="8.7109375" defaultRowHeight="15"/>
  <cols>
    <col min="1" max="9" width="8.7109375" style="1"/>
    <col min="10" max="10" width="26.42578125" style="1" customWidth="1"/>
    <col min="11" max="16384" width="8.7109375" style="1"/>
  </cols>
  <sheetData>
    <row r="1" spans="2:16" ht="15.95" thickBot="1"/>
    <row r="2" spans="2:16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2:16">
      <c r="B3" s="5"/>
      <c r="C3"/>
      <c r="D3"/>
      <c r="E3"/>
      <c r="F3"/>
      <c r="G3"/>
      <c r="H3"/>
      <c r="I3"/>
      <c r="J3"/>
      <c r="K3"/>
      <c r="L3"/>
      <c r="M3"/>
      <c r="N3"/>
      <c r="O3"/>
      <c r="P3" s="6"/>
    </row>
    <row r="4" spans="2:16">
      <c r="B4" s="5"/>
      <c r="C4"/>
      <c r="D4"/>
      <c r="E4"/>
      <c r="F4"/>
      <c r="G4"/>
      <c r="H4"/>
      <c r="I4"/>
      <c r="J4"/>
      <c r="K4"/>
      <c r="L4"/>
      <c r="M4"/>
      <c r="N4"/>
      <c r="O4"/>
      <c r="P4" s="6"/>
    </row>
    <row r="5" spans="2:16">
      <c r="B5" s="5"/>
      <c r="C5"/>
      <c r="D5"/>
      <c r="E5"/>
      <c r="F5"/>
      <c r="G5"/>
      <c r="H5"/>
      <c r="I5"/>
      <c r="J5"/>
      <c r="K5"/>
      <c r="L5"/>
      <c r="M5"/>
      <c r="N5"/>
      <c r="O5"/>
      <c r="P5" s="6"/>
    </row>
    <row r="6" spans="2:16">
      <c r="B6" s="5"/>
      <c r="C6"/>
      <c r="D6"/>
      <c r="E6"/>
      <c r="F6"/>
      <c r="G6"/>
      <c r="H6"/>
      <c r="I6"/>
      <c r="J6"/>
      <c r="K6"/>
      <c r="L6"/>
      <c r="M6"/>
      <c r="N6"/>
      <c r="O6"/>
      <c r="P6" s="6"/>
    </row>
    <row r="7" spans="2:16">
      <c r="B7" s="5"/>
      <c r="C7"/>
      <c r="D7"/>
      <c r="E7"/>
      <c r="F7"/>
      <c r="G7"/>
      <c r="H7"/>
      <c r="I7"/>
      <c r="J7"/>
      <c r="K7"/>
      <c r="L7"/>
      <c r="M7"/>
      <c r="N7"/>
      <c r="O7"/>
      <c r="P7" s="6"/>
    </row>
    <row r="8" spans="2:16" ht="26.1">
      <c r="B8" s="5"/>
      <c r="C8" s="104" t="s">
        <v>0</v>
      </c>
      <c r="D8"/>
      <c r="E8"/>
      <c r="F8"/>
      <c r="G8"/>
      <c r="H8"/>
      <c r="I8"/>
      <c r="J8"/>
      <c r="K8"/>
      <c r="L8"/>
      <c r="M8"/>
      <c r="N8"/>
      <c r="O8"/>
      <c r="P8" s="6"/>
    </row>
    <row r="9" spans="2:16">
      <c r="B9" s="5"/>
      <c r="C9"/>
      <c r="D9"/>
      <c r="E9"/>
      <c r="F9"/>
      <c r="G9"/>
      <c r="H9"/>
      <c r="I9"/>
      <c r="J9"/>
      <c r="K9"/>
      <c r="L9"/>
      <c r="M9"/>
      <c r="N9"/>
      <c r="O9"/>
      <c r="P9" s="6"/>
    </row>
    <row r="10" spans="2:16" ht="17.100000000000001" thickBot="1">
      <c r="B10" s="5"/>
      <c r="C10"/>
      <c r="D10"/>
      <c r="E10"/>
      <c r="F10"/>
      <c r="G10"/>
      <c r="H10"/>
      <c r="I10"/>
      <c r="J10" s="7" t="s">
        <v>1</v>
      </c>
      <c r="K10" s="108" t="s">
        <v>2</v>
      </c>
      <c r="L10" s="108"/>
      <c r="M10" s="108"/>
      <c r="N10" s="108"/>
      <c r="O10" s="108"/>
      <c r="P10" s="6"/>
    </row>
    <row r="11" spans="2:16" ht="15.95" thickTop="1">
      <c r="B11" s="5"/>
      <c r="C11"/>
      <c r="D11"/>
      <c r="E11"/>
      <c r="F11"/>
      <c r="G11"/>
      <c r="H11"/>
      <c r="I11"/>
      <c r="J11"/>
      <c r="K11"/>
      <c r="L11"/>
      <c r="M11"/>
      <c r="N11"/>
      <c r="O11"/>
      <c r="P11" s="6"/>
    </row>
    <row r="12" spans="2:16">
      <c r="B12" s="5"/>
      <c r="C12"/>
      <c r="D12"/>
      <c r="E12"/>
      <c r="F12"/>
      <c r="G12"/>
      <c r="H12"/>
      <c r="I12"/>
      <c r="J12"/>
      <c r="K12"/>
      <c r="L12"/>
      <c r="M12"/>
      <c r="N12"/>
      <c r="O12"/>
      <c r="P12" s="6"/>
    </row>
    <row r="13" spans="2:16">
      <c r="B13" s="5"/>
      <c r="C13"/>
      <c r="D13"/>
      <c r="E13"/>
      <c r="F13"/>
      <c r="G13"/>
      <c r="H13"/>
      <c r="I13"/>
      <c r="J13"/>
      <c r="K13"/>
      <c r="L13"/>
      <c r="M13"/>
      <c r="N13"/>
      <c r="O13"/>
      <c r="P13" s="6"/>
    </row>
    <row r="14" spans="2:16" ht="17.100000000000001" thickBot="1">
      <c r="B14" s="5"/>
      <c r="C14"/>
      <c r="D14"/>
      <c r="E14"/>
      <c r="F14"/>
      <c r="G14"/>
      <c r="H14"/>
      <c r="I14"/>
      <c r="J14" s="7" t="s">
        <v>3</v>
      </c>
      <c r="K14" s="108" t="s">
        <v>4</v>
      </c>
      <c r="L14" s="108"/>
      <c r="M14" s="108"/>
      <c r="N14" s="108"/>
      <c r="O14" s="108"/>
      <c r="P14" s="6"/>
    </row>
    <row r="15" spans="2:16" ht="15.95" thickTop="1">
      <c r="B15" s="5"/>
      <c r="C15"/>
      <c r="D15"/>
      <c r="E15"/>
      <c r="F15"/>
      <c r="G15"/>
      <c r="H15"/>
      <c r="I15"/>
      <c r="J15"/>
      <c r="K15"/>
      <c r="L15"/>
      <c r="M15"/>
      <c r="N15"/>
      <c r="O15"/>
      <c r="P15" s="6"/>
    </row>
    <row r="16" spans="2:16">
      <c r="B16" s="5"/>
      <c r="C16"/>
      <c r="D16"/>
      <c r="E16"/>
      <c r="F16"/>
      <c r="G16"/>
      <c r="H16"/>
      <c r="I16"/>
      <c r="J16"/>
      <c r="K16"/>
      <c r="L16"/>
      <c r="M16"/>
      <c r="N16"/>
      <c r="O16"/>
      <c r="P16" s="6"/>
    </row>
    <row r="17" spans="2:16">
      <c r="B17" s="5"/>
      <c r="C17"/>
      <c r="D17"/>
      <c r="E17"/>
      <c r="F17"/>
      <c r="G17"/>
      <c r="H17"/>
      <c r="I17"/>
      <c r="J17"/>
      <c r="K17"/>
      <c r="L17"/>
      <c r="M17"/>
      <c r="N17"/>
      <c r="O17"/>
      <c r="P17" s="6"/>
    </row>
    <row r="18" spans="2:16">
      <c r="B18" s="5"/>
      <c r="C18"/>
      <c r="D18"/>
      <c r="E18"/>
      <c r="F18"/>
      <c r="G18"/>
      <c r="H18"/>
      <c r="I18"/>
      <c r="J18"/>
      <c r="K18"/>
      <c r="L18"/>
      <c r="M18"/>
      <c r="N18"/>
      <c r="O18"/>
      <c r="P18" s="6"/>
    </row>
    <row r="19" spans="2:16">
      <c r="B19" s="5"/>
      <c r="C19"/>
      <c r="D19"/>
      <c r="E19"/>
      <c r="F19"/>
      <c r="G19"/>
      <c r="H19"/>
      <c r="I19"/>
      <c r="J19"/>
      <c r="K19"/>
      <c r="L19"/>
      <c r="M19"/>
      <c r="N19"/>
      <c r="O19"/>
      <c r="P19" s="6"/>
    </row>
    <row r="20" spans="2:16">
      <c r="B20" s="5"/>
      <c r="C20"/>
      <c r="D20"/>
      <c r="E20"/>
      <c r="F20"/>
      <c r="G20"/>
      <c r="H20"/>
      <c r="I20"/>
      <c r="J20"/>
      <c r="K20"/>
      <c r="L20"/>
      <c r="M20"/>
      <c r="N20"/>
      <c r="O20"/>
      <c r="P20" s="6"/>
    </row>
    <row r="21" spans="2:16">
      <c r="B21" s="5"/>
      <c r="C21"/>
      <c r="D21"/>
      <c r="E21"/>
      <c r="F21"/>
      <c r="G21"/>
      <c r="H21"/>
      <c r="I21"/>
      <c r="J21"/>
      <c r="K21"/>
      <c r="L21"/>
      <c r="M21"/>
      <c r="N21"/>
      <c r="O21"/>
      <c r="P21" s="6"/>
    </row>
    <row r="22" spans="2:16" ht="15.95" thickBot="1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0"/>
    </row>
  </sheetData>
  <sheetProtection algorithmName="SHA-512" hashValue="tSbU6LjaZrL2xJ3lHZP8IQzevK9JlqHpBvMoQTmeCY1VV3GnLeXZylYvtLzCzcRk2UpLsX4Ahw/u/dNFbjOT7A==" saltValue="ecBEa/jT8tHE5v7RFEseww==" spinCount="100000" sheet="1" objects="1" scenarios="1"/>
  <mergeCells count="2">
    <mergeCell ref="K10:O10"/>
    <mergeCell ref="K14:O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C9B60-555A-48E4-B797-A88DCF89795D}">
  <dimension ref="B1:G123"/>
  <sheetViews>
    <sheetView showGridLines="0" showRowColHeaders="0" topLeftCell="A68" zoomScaleNormal="100" workbookViewId="0">
      <selection activeCell="D8" sqref="D8"/>
    </sheetView>
  </sheetViews>
  <sheetFormatPr defaultColWidth="8.7109375" defaultRowHeight="15"/>
  <cols>
    <col min="1" max="2" width="4.28515625" style="59" customWidth="1"/>
    <col min="3" max="3" width="59.7109375" style="59" customWidth="1"/>
    <col min="4" max="4" width="111.42578125" style="59" customWidth="1"/>
    <col min="5" max="5" width="2.7109375" style="59" customWidth="1"/>
    <col min="6" max="6" width="39.28515625" style="59" customWidth="1"/>
    <col min="7" max="7" width="8.42578125" style="59" customWidth="1"/>
    <col min="8" max="16384" width="8.7109375" style="59"/>
  </cols>
  <sheetData>
    <row r="1" spans="2:7" ht="15.95" thickBot="1"/>
    <row r="2" spans="2:7" ht="21.95" thickBot="1">
      <c r="B2" s="121" t="s">
        <v>5</v>
      </c>
      <c r="C2" s="122"/>
      <c r="D2" s="122"/>
      <c r="E2" s="122"/>
      <c r="F2" s="122"/>
      <c r="G2" s="123"/>
    </row>
    <row r="3" spans="2:7">
      <c r="B3" s="60"/>
      <c r="C3" s="61"/>
      <c r="D3" s="61"/>
      <c r="E3" s="61"/>
      <c r="F3" s="61"/>
      <c r="G3" s="62"/>
    </row>
    <row r="4" spans="2:7">
      <c r="B4" s="106" t="s">
        <v>6</v>
      </c>
      <c r="C4" s="63"/>
      <c r="D4" s="63"/>
      <c r="E4" s="61"/>
      <c r="F4" s="61"/>
      <c r="G4" s="62"/>
    </row>
    <row r="5" spans="2:7" ht="44.85" customHeight="1" thickBot="1">
      <c r="B5" s="60"/>
      <c r="C5" s="63"/>
      <c r="D5" s="63"/>
      <c r="E5" s="61"/>
      <c r="F5" s="61"/>
      <c r="G5" s="62"/>
    </row>
    <row r="6" spans="2:7" ht="42" customHeight="1" thickBot="1">
      <c r="B6" s="60"/>
      <c r="C6" s="118" t="s">
        <v>7</v>
      </c>
      <c r="D6" s="119"/>
      <c r="E6" s="61"/>
      <c r="F6" s="61"/>
      <c r="G6" s="62"/>
    </row>
    <row r="7" spans="2:7" ht="8.85" customHeight="1" thickBot="1">
      <c r="B7" s="60"/>
      <c r="C7" s="63"/>
      <c r="D7" s="63"/>
      <c r="E7" s="61"/>
      <c r="F7" s="61"/>
      <c r="G7" s="62"/>
    </row>
    <row r="8" spans="2:7" ht="42" customHeight="1" thickTop="1" thickBot="1">
      <c r="B8" s="64">
        <v>1</v>
      </c>
      <c r="C8" s="65" t="s">
        <v>8</v>
      </c>
      <c r="D8" s="58" t="s">
        <v>9</v>
      </c>
      <c r="E8" s="61"/>
      <c r="F8" s="61"/>
      <c r="G8" s="62"/>
    </row>
    <row r="9" spans="2:7" ht="42" customHeight="1" thickTop="1" thickBot="1">
      <c r="B9" s="64">
        <v>2</v>
      </c>
      <c r="C9" s="66" t="s">
        <v>10</v>
      </c>
      <c r="D9" s="133">
        <v>2018</v>
      </c>
      <c r="E9" s="61"/>
      <c r="F9" s="61"/>
      <c r="G9" s="62"/>
    </row>
    <row r="10" spans="2:7" ht="42" customHeight="1" thickTop="1" thickBot="1">
      <c r="B10" s="60"/>
      <c r="C10" s="63"/>
      <c r="D10" s="67"/>
      <c r="E10" s="61"/>
      <c r="F10" s="61"/>
      <c r="G10" s="62"/>
    </row>
    <row r="11" spans="2:7" ht="42" customHeight="1" thickBot="1">
      <c r="B11" s="60"/>
      <c r="C11" s="118" t="s">
        <v>11</v>
      </c>
      <c r="D11" s="119"/>
      <c r="E11" s="68"/>
      <c r="F11" s="61"/>
      <c r="G11" s="62"/>
    </row>
    <row r="12" spans="2:7" ht="11.85" customHeight="1" thickBot="1">
      <c r="B12" s="60"/>
      <c r="C12" s="63"/>
      <c r="D12" s="61"/>
      <c r="E12" s="68"/>
      <c r="F12" s="61"/>
      <c r="G12" s="62"/>
    </row>
    <row r="13" spans="2:7" ht="42" customHeight="1" thickTop="1" thickBot="1">
      <c r="B13" s="64">
        <v>3</v>
      </c>
      <c r="C13" s="65" t="s">
        <v>12</v>
      </c>
      <c r="D13" s="58">
        <v>12</v>
      </c>
      <c r="E13" s="68"/>
      <c r="F13" s="61"/>
      <c r="G13" s="62"/>
    </row>
    <row r="14" spans="2:7" ht="42" customHeight="1" thickTop="1" thickBot="1">
      <c r="B14" s="64">
        <v>4</v>
      </c>
      <c r="C14" s="65" t="s">
        <v>13</v>
      </c>
      <c r="D14" s="58" t="s">
        <v>14</v>
      </c>
      <c r="E14" s="68"/>
      <c r="F14" s="61"/>
      <c r="G14" s="62"/>
    </row>
    <row r="15" spans="2:7" ht="42" customHeight="1" thickTop="1" thickBot="1">
      <c r="B15" s="64">
        <v>5</v>
      </c>
      <c r="C15" s="65" t="s">
        <v>15</v>
      </c>
      <c r="D15" s="58">
        <v>2</v>
      </c>
      <c r="E15" s="68"/>
      <c r="F15" s="61"/>
      <c r="G15" s="62"/>
    </row>
    <row r="16" spans="2:7" ht="42" customHeight="1" thickTop="1" thickBot="1">
      <c r="B16" s="64">
        <v>6</v>
      </c>
      <c r="C16" s="65" t="s">
        <v>16</v>
      </c>
      <c r="D16" s="58">
        <v>12</v>
      </c>
      <c r="E16" s="68"/>
      <c r="F16" s="61"/>
      <c r="G16" s="62"/>
    </row>
    <row r="17" spans="2:7" ht="13.35" customHeight="1" thickTop="1" thickBot="1">
      <c r="B17" s="64"/>
      <c r="C17" s="69" t="s">
        <v>17</v>
      </c>
      <c r="D17" s="97"/>
      <c r="E17" s="68"/>
      <c r="F17" s="61"/>
      <c r="G17" s="62"/>
    </row>
    <row r="18" spans="2:7" ht="30" customHeight="1" thickTop="1" thickBot="1">
      <c r="B18" s="64"/>
      <c r="C18" s="70" t="s">
        <v>18</v>
      </c>
      <c r="D18" s="98">
        <v>1</v>
      </c>
      <c r="E18" s="68"/>
      <c r="F18" s="61"/>
      <c r="G18" s="62"/>
    </row>
    <row r="19" spans="2:7" ht="30" customHeight="1" thickTop="1" thickBot="1">
      <c r="B19" s="64"/>
      <c r="C19" s="70" t="s">
        <v>19</v>
      </c>
      <c r="D19" s="98">
        <v>3</v>
      </c>
      <c r="E19" s="68"/>
      <c r="F19" s="61"/>
      <c r="G19" s="62"/>
    </row>
    <row r="20" spans="2:7" ht="30" customHeight="1" thickTop="1" thickBot="1">
      <c r="B20" s="64"/>
      <c r="C20" s="70" t="s">
        <v>20</v>
      </c>
      <c r="D20" s="98">
        <v>4</v>
      </c>
      <c r="E20" s="68"/>
      <c r="F20" s="61"/>
      <c r="G20" s="62"/>
    </row>
    <row r="21" spans="2:7" ht="9.6" customHeight="1" thickTop="1" thickBot="1">
      <c r="B21" s="64"/>
      <c r="C21" s="63"/>
      <c r="D21" s="97"/>
      <c r="E21" s="68"/>
      <c r="F21" s="61"/>
      <c r="G21" s="62"/>
    </row>
    <row r="22" spans="2:7" ht="42" customHeight="1" thickTop="1" thickBot="1">
      <c r="B22" s="64">
        <v>7</v>
      </c>
      <c r="C22" s="71" t="s">
        <v>21</v>
      </c>
      <c r="D22" s="58">
        <v>0</v>
      </c>
      <c r="E22" s="68"/>
      <c r="F22" s="61"/>
      <c r="G22" s="62"/>
    </row>
    <row r="23" spans="2:7" ht="42" customHeight="1" thickTop="1" thickBot="1">
      <c r="B23" s="64">
        <v>8</v>
      </c>
      <c r="C23" s="71" t="s">
        <v>22</v>
      </c>
      <c r="D23" s="58">
        <v>12</v>
      </c>
      <c r="E23" s="68"/>
      <c r="F23" s="72" t="str">
        <f>IF(D24="Sì","Indicare quali:","")</f>
        <v/>
      </c>
      <c r="G23" s="62"/>
    </row>
    <row r="24" spans="2:7" ht="42" customHeight="1" thickTop="1" thickBot="1">
      <c r="B24" s="64">
        <v>9</v>
      </c>
      <c r="C24" s="73" t="s">
        <v>23</v>
      </c>
      <c r="D24" s="58" t="s">
        <v>24</v>
      </c>
      <c r="E24" s="68"/>
      <c r="F24" s="99"/>
      <c r="G24" s="62"/>
    </row>
    <row r="25" spans="2:7" ht="50.85" customHeight="1" thickTop="1" thickBot="1">
      <c r="B25" s="60"/>
      <c r="C25" s="74"/>
      <c r="D25" s="67"/>
      <c r="E25" s="68"/>
      <c r="F25" s="61"/>
      <c r="G25" s="62"/>
    </row>
    <row r="26" spans="2:7" ht="42" customHeight="1" thickBot="1">
      <c r="B26" s="60"/>
      <c r="C26" s="120" t="s">
        <v>25</v>
      </c>
      <c r="D26" s="115"/>
      <c r="E26" s="68"/>
      <c r="F26" s="61"/>
      <c r="G26" s="62"/>
    </row>
    <row r="27" spans="2:7" ht="13.35" customHeight="1" thickBot="1">
      <c r="B27" s="60"/>
      <c r="C27" s="63"/>
      <c r="D27" s="63"/>
      <c r="E27" s="68"/>
      <c r="F27" s="61"/>
      <c r="G27" s="62"/>
    </row>
    <row r="28" spans="2:7" ht="64.349999999999994" customHeight="1" thickTop="1" thickBot="1">
      <c r="B28" s="60"/>
      <c r="C28" s="116" t="s">
        <v>26</v>
      </c>
      <c r="D28" s="117"/>
      <c r="E28" s="68"/>
      <c r="F28" s="75" t="s">
        <v>27</v>
      </c>
      <c r="G28" s="62"/>
    </row>
    <row r="29" spans="2:7" ht="42" customHeight="1" thickTop="1" thickBot="1">
      <c r="B29" s="64">
        <v>10</v>
      </c>
      <c r="C29" s="71" t="s">
        <v>28</v>
      </c>
      <c r="D29" s="58" t="s">
        <v>29</v>
      </c>
      <c r="E29" s="68"/>
      <c r="F29" s="100" t="s">
        <v>30</v>
      </c>
      <c r="G29" s="62"/>
    </row>
    <row r="30" spans="2:7" ht="42" customHeight="1" thickTop="1" thickBot="1">
      <c r="B30" s="64">
        <v>11</v>
      </c>
      <c r="C30" s="71" t="s">
        <v>31</v>
      </c>
      <c r="D30" s="58" t="s">
        <v>29</v>
      </c>
      <c r="E30" s="68"/>
      <c r="F30" s="100" t="s">
        <v>30</v>
      </c>
      <c r="G30" s="62"/>
    </row>
    <row r="31" spans="2:7" ht="42" customHeight="1" thickTop="1" thickBot="1">
      <c r="B31" s="64">
        <v>12</v>
      </c>
      <c r="C31" s="71" t="s">
        <v>32</v>
      </c>
      <c r="D31" s="58" t="s">
        <v>29</v>
      </c>
      <c r="E31" s="68"/>
      <c r="F31" s="100" t="s">
        <v>30</v>
      </c>
      <c r="G31" s="62"/>
    </row>
    <row r="32" spans="2:7" ht="42" customHeight="1" thickTop="1" thickBot="1">
      <c r="B32" s="64">
        <v>13</v>
      </c>
      <c r="C32" s="71" t="s">
        <v>33</v>
      </c>
      <c r="D32" s="58" t="s">
        <v>29</v>
      </c>
      <c r="E32" s="68"/>
      <c r="F32" s="100" t="s">
        <v>34</v>
      </c>
      <c r="G32" s="62"/>
    </row>
    <row r="33" spans="2:7" ht="42" customHeight="1" thickTop="1" thickBot="1">
      <c r="B33" s="64">
        <v>14</v>
      </c>
      <c r="C33" s="71" t="s">
        <v>35</v>
      </c>
      <c r="D33" s="58" t="s">
        <v>9</v>
      </c>
      <c r="E33" s="68"/>
      <c r="F33" s="100" t="s">
        <v>9</v>
      </c>
      <c r="G33" s="62"/>
    </row>
    <row r="34" spans="2:7" ht="42" customHeight="1" thickTop="1" thickBot="1">
      <c r="B34" s="64">
        <v>15</v>
      </c>
      <c r="C34" s="71" t="s">
        <v>36</v>
      </c>
      <c r="D34" s="58" t="s">
        <v>29</v>
      </c>
      <c r="E34" s="68"/>
      <c r="F34" s="100" t="s">
        <v>34</v>
      </c>
      <c r="G34" s="62"/>
    </row>
    <row r="35" spans="2:7" ht="42" customHeight="1" thickTop="1" thickBot="1">
      <c r="B35" s="64">
        <v>16</v>
      </c>
      <c r="C35" s="76" t="s">
        <v>37</v>
      </c>
      <c r="D35" s="58" t="s">
        <v>29</v>
      </c>
      <c r="E35" s="68"/>
      <c r="F35" s="100" t="s">
        <v>30</v>
      </c>
      <c r="G35" s="62"/>
    </row>
    <row r="36" spans="2:7" ht="22.35" customHeight="1" thickTop="1">
      <c r="B36" s="64"/>
      <c r="C36" s="77" t="str">
        <f>IF(D35="X","Indicare quali:","")</f>
        <v>Indicare quali:</v>
      </c>
      <c r="D36" s="78"/>
      <c r="E36" s="68"/>
      <c r="F36" s="63"/>
      <c r="G36" s="62"/>
    </row>
    <row r="37" spans="2:7" ht="47.85" customHeight="1">
      <c r="B37" s="64"/>
      <c r="C37" s="99" t="s">
        <v>38</v>
      </c>
      <c r="D37" s="78"/>
      <c r="E37" s="68"/>
      <c r="F37" s="63"/>
      <c r="G37" s="62"/>
    </row>
    <row r="38" spans="2:7" ht="17.850000000000001" customHeight="1" thickBot="1">
      <c r="B38" s="64"/>
      <c r="C38" s="78"/>
      <c r="D38" s="78"/>
      <c r="E38" s="68"/>
      <c r="F38" s="72" t="str">
        <f>IF(D39="Sì","Indicare quali flussi vengono monitorati:","")</f>
        <v>Indicare quali flussi vengono monitorati:</v>
      </c>
      <c r="G38" s="62"/>
    </row>
    <row r="39" spans="2:7" ht="49.35" customHeight="1" thickTop="1" thickBot="1">
      <c r="B39" s="64">
        <v>17</v>
      </c>
      <c r="C39" s="76" t="s">
        <v>39</v>
      </c>
      <c r="D39" s="58" t="s">
        <v>40</v>
      </c>
      <c r="E39" s="61"/>
      <c r="F39" s="101" t="s">
        <v>41</v>
      </c>
      <c r="G39" s="62"/>
    </row>
    <row r="40" spans="2:7" ht="18.600000000000001" customHeight="1" thickTop="1">
      <c r="B40" s="60"/>
      <c r="C40" s="78"/>
      <c r="D40" s="78"/>
      <c r="E40" s="61"/>
      <c r="F40" s="72" t="str">
        <f>IF(D39="Sì","Indicare quali statistiche vengono prodotte:","")</f>
        <v>Indicare quali statistiche vengono prodotte:</v>
      </c>
      <c r="G40" s="62"/>
    </row>
    <row r="41" spans="2:7" ht="41.1" customHeight="1">
      <c r="B41" s="60"/>
      <c r="C41" s="78"/>
      <c r="D41" s="78"/>
      <c r="E41" s="61"/>
      <c r="F41" s="101"/>
      <c r="G41" s="62"/>
    </row>
    <row r="42" spans="2:7" ht="17.100000000000001" customHeight="1">
      <c r="B42" s="60"/>
      <c r="C42" s="78"/>
      <c r="D42" s="78"/>
      <c r="E42" s="61"/>
      <c r="F42" s="72" t="str">
        <f>IF(D39="Sì","Indicare chi produce le statistiche:","")</f>
        <v>Indicare chi produce le statistiche:</v>
      </c>
      <c r="G42" s="62"/>
    </row>
    <row r="43" spans="2:7" ht="38.1" customHeight="1">
      <c r="B43" s="60"/>
      <c r="C43" s="78"/>
      <c r="D43" s="78"/>
      <c r="E43" s="61"/>
      <c r="F43" s="101"/>
      <c r="G43" s="62"/>
    </row>
    <row r="44" spans="2:7" ht="28.35" customHeight="1">
      <c r="B44" s="60"/>
      <c r="C44" s="78"/>
      <c r="D44" s="78"/>
      <c r="E44" s="61"/>
      <c r="F44" s="72" t="str">
        <f>IF(D39="Sì","Indicare chi utilizza le statistiche prodotte:","")</f>
        <v>Indicare chi utilizza le statistiche prodotte:</v>
      </c>
      <c r="G44" s="62"/>
    </row>
    <row r="45" spans="2:7" ht="39.6" customHeight="1">
      <c r="B45" s="60"/>
      <c r="C45" s="78"/>
      <c r="D45" s="78"/>
      <c r="E45" s="61"/>
      <c r="F45" s="101"/>
      <c r="G45" s="62"/>
    </row>
    <row r="46" spans="2:7" ht="17.850000000000001" customHeight="1" thickBot="1">
      <c r="B46" s="60"/>
      <c r="C46" s="78"/>
      <c r="D46" s="78"/>
      <c r="E46" s="61"/>
      <c r="F46" s="72" t="str">
        <f>IF(D47="Sì","Indicare quali informazioni producono:","")</f>
        <v>Indicare quali informazioni producono:</v>
      </c>
      <c r="G46" s="62"/>
    </row>
    <row r="47" spans="2:7" ht="48" customHeight="1" thickTop="1" thickBot="1">
      <c r="B47" s="64">
        <v>18</v>
      </c>
      <c r="C47" s="76" t="s">
        <v>42</v>
      </c>
      <c r="D47" s="58" t="s">
        <v>40</v>
      </c>
      <c r="E47" s="61"/>
      <c r="F47" s="102" t="s">
        <v>41</v>
      </c>
      <c r="G47" s="62"/>
    </row>
    <row r="48" spans="2:7" ht="30.6" customHeight="1" thickTop="1" thickBot="1">
      <c r="B48" s="60"/>
      <c r="C48" s="78"/>
      <c r="D48" s="78"/>
      <c r="E48" s="78"/>
      <c r="F48" s="79" t="str">
        <f>IF(D49="Sì","Descrivere tratti caratterizzanti l’attività svolta in relazione alla Banca Dati dall’UPP","")</f>
        <v/>
      </c>
      <c r="G48" s="62"/>
    </row>
    <row r="49" spans="2:7" ht="50.85" customHeight="1" thickTop="1" thickBot="1">
      <c r="B49" s="64">
        <v>19</v>
      </c>
      <c r="C49" s="71" t="s">
        <v>43</v>
      </c>
      <c r="D49" s="58" t="s">
        <v>24</v>
      </c>
      <c r="E49" s="61"/>
      <c r="F49" s="99"/>
      <c r="G49" s="62"/>
    </row>
    <row r="50" spans="2:7" ht="42" customHeight="1" thickTop="1" thickBot="1">
      <c r="B50" s="64">
        <v>20</v>
      </c>
      <c r="C50" s="71" t="s">
        <v>44</v>
      </c>
      <c r="D50" s="58" t="s">
        <v>24</v>
      </c>
      <c r="E50" s="61"/>
      <c r="F50" s="61"/>
      <c r="G50" s="62"/>
    </row>
    <row r="51" spans="2:7" ht="42" customHeight="1" thickTop="1" thickBot="1">
      <c r="B51" s="64">
        <v>21</v>
      </c>
      <c r="C51" s="109" t="s">
        <v>45</v>
      </c>
      <c r="D51" s="110"/>
      <c r="E51" s="61"/>
      <c r="F51" s="61"/>
      <c r="G51" s="62"/>
    </row>
    <row r="52" spans="2:7" ht="42" customHeight="1" thickTop="1" thickBot="1">
      <c r="B52" s="64"/>
      <c r="C52" s="111" t="s">
        <v>46</v>
      </c>
      <c r="D52" s="112"/>
      <c r="E52" s="61"/>
      <c r="F52" s="61"/>
      <c r="G52" s="62"/>
    </row>
    <row r="53" spans="2:7" ht="42" customHeight="1" thickTop="1" thickBot="1">
      <c r="B53" s="64">
        <v>22</v>
      </c>
      <c r="C53" s="109" t="s">
        <v>47</v>
      </c>
      <c r="D53" s="110"/>
      <c r="E53" s="61"/>
      <c r="F53" s="61"/>
      <c r="G53" s="62"/>
    </row>
    <row r="54" spans="2:7" ht="42" customHeight="1" thickTop="1" thickBot="1">
      <c r="B54" s="60"/>
      <c r="C54" s="111" t="s">
        <v>48</v>
      </c>
      <c r="D54" s="112"/>
      <c r="E54" s="61"/>
      <c r="F54" s="61"/>
      <c r="G54" s="62"/>
    </row>
    <row r="55" spans="2:7" ht="42" customHeight="1" thickTop="1" thickBot="1">
      <c r="B55" s="64">
        <v>23</v>
      </c>
      <c r="C55" s="71" t="s">
        <v>49</v>
      </c>
      <c r="D55" s="58" t="s">
        <v>40</v>
      </c>
      <c r="E55" s="61"/>
      <c r="F55" s="61"/>
      <c r="G55" s="62"/>
    </row>
    <row r="56" spans="2:7" ht="42" customHeight="1" thickTop="1" thickBot="1">
      <c r="B56" s="64">
        <v>24</v>
      </c>
      <c r="C56" s="109" t="s">
        <v>50</v>
      </c>
      <c r="D56" s="110"/>
      <c r="E56" s="61"/>
      <c r="F56" s="61"/>
      <c r="G56" s="62"/>
    </row>
    <row r="57" spans="2:7" ht="42" customHeight="1" thickTop="1" thickBot="1">
      <c r="B57" s="60"/>
      <c r="C57" s="111" t="s">
        <v>51</v>
      </c>
      <c r="D57" s="112"/>
      <c r="E57" s="61"/>
      <c r="F57" s="61"/>
      <c r="G57" s="62"/>
    </row>
    <row r="58" spans="2:7" ht="42" customHeight="1" thickTop="1" thickBot="1">
      <c r="B58" s="60"/>
      <c r="C58" s="80"/>
      <c r="D58" s="81"/>
      <c r="E58" s="61"/>
      <c r="F58" s="61"/>
      <c r="G58" s="62"/>
    </row>
    <row r="59" spans="2:7" ht="42" customHeight="1" thickBot="1">
      <c r="B59" s="82"/>
      <c r="C59" s="114" t="s">
        <v>52</v>
      </c>
      <c r="D59" s="115"/>
      <c r="E59" s="83"/>
      <c r="F59" s="61"/>
      <c r="G59" s="84"/>
    </row>
    <row r="60" spans="2:7" ht="34.35" customHeight="1" thickBot="1">
      <c r="B60" s="82"/>
      <c r="C60" s="113" t="s">
        <v>53</v>
      </c>
      <c r="D60" s="113"/>
      <c r="E60" s="83"/>
      <c r="F60" s="83"/>
      <c r="G60" s="84"/>
    </row>
    <row r="61" spans="2:7" ht="42" customHeight="1" thickTop="1" thickBot="1">
      <c r="B61" s="64">
        <v>25</v>
      </c>
      <c r="C61" s="116" t="s">
        <v>54</v>
      </c>
      <c r="D61" s="117"/>
      <c r="E61" s="83"/>
      <c r="F61" s="79" t="str">
        <f>IF(D62="X","Indicare quali:","")</f>
        <v>Indicare quali:</v>
      </c>
      <c r="G61" s="84"/>
    </row>
    <row r="62" spans="2:7" ht="42" customHeight="1" thickTop="1" thickBot="1">
      <c r="B62" s="82"/>
      <c r="C62" s="85" t="s">
        <v>55</v>
      </c>
      <c r="D62" s="58" t="s">
        <v>29</v>
      </c>
      <c r="E62" s="83"/>
      <c r="F62" s="99" t="s">
        <v>56</v>
      </c>
      <c r="G62" s="84"/>
    </row>
    <row r="63" spans="2:7" ht="42" customHeight="1" thickTop="1" thickBot="1">
      <c r="B63" s="82"/>
      <c r="C63" s="61"/>
      <c r="D63" s="83"/>
      <c r="E63" s="83"/>
      <c r="F63" s="79" t="str">
        <f>IF(D64="X","Per quali fasce di anni di arretrato? Indicare quali:","")</f>
        <v>Per quali fasce di anni di arretrato? Indicare quali:</v>
      </c>
      <c r="G63" s="84"/>
    </row>
    <row r="64" spans="2:7" ht="42" customHeight="1" thickTop="1" thickBot="1">
      <c r="B64" s="82"/>
      <c r="C64" s="85" t="s">
        <v>57</v>
      </c>
      <c r="D64" s="58" t="s">
        <v>29</v>
      </c>
      <c r="E64" s="83"/>
      <c r="F64" s="99"/>
      <c r="G64" s="84"/>
    </row>
    <row r="65" spans="2:7" ht="42" customHeight="1" thickTop="1" thickBot="1">
      <c r="B65" s="82"/>
      <c r="C65" s="61"/>
      <c r="D65" s="83"/>
      <c r="E65" s="83"/>
      <c r="F65" s="79" t="str">
        <f>IF(D66="Sì","Indicare quali:","")</f>
        <v>Indicare quali:</v>
      </c>
      <c r="G65" s="84"/>
    </row>
    <row r="66" spans="2:7" ht="42" customHeight="1" thickTop="1" thickBot="1">
      <c r="B66" s="64">
        <v>26</v>
      </c>
      <c r="C66" s="86" t="s">
        <v>49</v>
      </c>
      <c r="D66" s="58" t="s">
        <v>40</v>
      </c>
      <c r="E66" s="83"/>
      <c r="F66" s="99" t="s">
        <v>58</v>
      </c>
      <c r="G66" s="84"/>
    </row>
    <row r="67" spans="2:7" ht="42" customHeight="1" thickTop="1" thickBot="1">
      <c r="B67" s="64">
        <v>27</v>
      </c>
      <c r="C67" s="86" t="s">
        <v>59</v>
      </c>
      <c r="D67" s="58" t="s">
        <v>40</v>
      </c>
      <c r="E67" s="83"/>
      <c r="F67" s="83"/>
      <c r="G67" s="84"/>
    </row>
    <row r="68" spans="2:7" ht="42" customHeight="1" thickTop="1">
      <c r="B68" s="82"/>
      <c r="C68" s="79" t="str">
        <f>IF(D67="Sì","Con quali modalità di svolgimento?","")</f>
        <v>Con quali modalità di svolgimento?</v>
      </c>
      <c r="D68" s="83"/>
      <c r="E68" s="83"/>
      <c r="F68" s="83"/>
      <c r="G68" s="84"/>
    </row>
    <row r="69" spans="2:7" ht="42" customHeight="1">
      <c r="B69" s="82"/>
      <c r="C69" s="87" t="str">
        <f>IF(D67="Sì","Raccolta dati registrati nella nota di iscrizione a ruolo","")</f>
        <v>Raccolta dati registrati nella nota di iscrizione a ruolo</v>
      </c>
      <c r="D69" s="103" t="s">
        <v>9</v>
      </c>
      <c r="E69" s="83"/>
      <c r="F69" s="83"/>
      <c r="G69" s="84"/>
    </row>
    <row r="70" spans="2:7" ht="42" customHeight="1">
      <c r="B70" s="82"/>
      <c r="C70" s="88" t="str">
        <f>IF(D67="Sì","Eventuale raccolta di informazioni aggiuntive (esistenza di precedenti specifici; riferimenti normativi; etc. )","")</f>
        <v>Eventuale raccolta di informazioni aggiuntive (esistenza di precedenti specifici; riferimenti normativi; etc. )</v>
      </c>
      <c r="D70" s="103" t="s">
        <v>9</v>
      </c>
      <c r="E70" s="83"/>
      <c r="F70" s="72" t="str">
        <f>IF(AND(D71="X",D67="Sì"),"Indicare quali:","")</f>
        <v/>
      </c>
      <c r="G70" s="84"/>
    </row>
    <row r="71" spans="2:7" ht="42" customHeight="1">
      <c r="B71" s="82"/>
      <c r="C71" s="87" t="str">
        <f>IF(D67="Sì","Altro","")</f>
        <v>Altro</v>
      </c>
      <c r="D71" s="103" t="s">
        <v>9</v>
      </c>
      <c r="E71" s="83"/>
      <c r="F71" s="99"/>
      <c r="G71" s="84"/>
    </row>
    <row r="72" spans="2:7" ht="42" customHeight="1" thickBot="1">
      <c r="B72" s="82"/>
      <c r="C72" s="61"/>
      <c r="D72" s="83"/>
      <c r="E72" s="83"/>
      <c r="F72" s="79"/>
      <c r="G72" s="84"/>
    </row>
    <row r="73" spans="2:7" ht="42" customHeight="1" thickTop="1" thickBot="1">
      <c r="B73" s="64">
        <v>28</v>
      </c>
      <c r="C73" s="116" t="s">
        <v>60</v>
      </c>
      <c r="D73" s="117"/>
      <c r="E73" s="83"/>
      <c r="F73" s="83"/>
      <c r="G73" s="84"/>
    </row>
    <row r="74" spans="2:7" ht="42" customHeight="1" thickTop="1" thickBot="1">
      <c r="B74" s="82"/>
      <c r="C74" s="85" t="s">
        <v>61</v>
      </c>
      <c r="D74" s="58" t="s">
        <v>29</v>
      </c>
      <c r="E74" s="83"/>
      <c r="F74" s="83"/>
      <c r="G74" s="84"/>
    </row>
    <row r="75" spans="2:7" ht="42" customHeight="1" thickTop="1" thickBot="1">
      <c r="B75" s="82"/>
      <c r="C75" s="85" t="s">
        <v>62</v>
      </c>
      <c r="D75" s="58" t="s">
        <v>29</v>
      </c>
      <c r="E75" s="83"/>
      <c r="F75" s="83"/>
      <c r="G75" s="84"/>
    </row>
    <row r="76" spans="2:7" ht="42" customHeight="1" thickTop="1" thickBot="1">
      <c r="B76" s="82"/>
      <c r="C76" s="85" t="s">
        <v>63</v>
      </c>
      <c r="D76" s="58" t="s">
        <v>29</v>
      </c>
      <c r="E76" s="83"/>
      <c r="F76" s="83"/>
      <c r="G76" s="84"/>
    </row>
    <row r="77" spans="2:7" ht="42" customHeight="1" thickTop="1" thickBot="1">
      <c r="B77" s="82"/>
      <c r="C77" s="85" t="s">
        <v>64</v>
      </c>
      <c r="D77" s="58" t="s">
        <v>29</v>
      </c>
      <c r="E77" s="83"/>
      <c r="F77" s="79" t="str">
        <f>IF(D78="X","Specificare:","")</f>
        <v/>
      </c>
      <c r="G77" s="84"/>
    </row>
    <row r="78" spans="2:7" ht="42" customHeight="1" thickTop="1" thickBot="1">
      <c r="B78" s="82"/>
      <c r="C78" s="85" t="s">
        <v>65</v>
      </c>
      <c r="D78" s="58" t="s">
        <v>9</v>
      </c>
      <c r="E78" s="83"/>
      <c r="F78" s="99"/>
      <c r="G78" s="84"/>
    </row>
    <row r="79" spans="2:7" ht="42" customHeight="1" thickTop="1" thickBot="1">
      <c r="B79" s="64">
        <v>29</v>
      </c>
      <c r="C79" s="116" t="s">
        <v>66</v>
      </c>
      <c r="D79" s="117"/>
      <c r="E79" s="83"/>
      <c r="F79" s="83"/>
      <c r="G79" s="84"/>
    </row>
    <row r="80" spans="2:7" ht="42" customHeight="1" thickTop="1" thickBot="1">
      <c r="B80" s="82"/>
      <c r="C80" s="85" t="s">
        <v>67</v>
      </c>
      <c r="D80" s="58" t="s">
        <v>29</v>
      </c>
      <c r="E80" s="83"/>
      <c r="F80" s="83"/>
      <c r="G80" s="84"/>
    </row>
    <row r="81" spans="2:7" ht="42" customHeight="1" thickTop="1" thickBot="1">
      <c r="B81" s="82"/>
      <c r="C81" s="85" t="s">
        <v>68</v>
      </c>
      <c r="D81" s="58" t="s">
        <v>29</v>
      </c>
      <c r="E81" s="83"/>
      <c r="F81" s="83"/>
      <c r="G81" s="84"/>
    </row>
    <row r="82" spans="2:7" ht="42" customHeight="1" thickTop="1" thickBot="1">
      <c r="B82" s="82"/>
      <c r="C82" s="85" t="s">
        <v>69</v>
      </c>
      <c r="D82" s="58" t="s">
        <v>29</v>
      </c>
      <c r="E82" s="83"/>
      <c r="F82" s="83"/>
      <c r="G82" s="84"/>
    </row>
    <row r="83" spans="2:7" ht="42" customHeight="1" thickTop="1" thickBot="1">
      <c r="B83" s="82"/>
      <c r="C83" s="89" t="s">
        <v>70</v>
      </c>
      <c r="D83" s="58" t="s">
        <v>29</v>
      </c>
      <c r="E83" s="83"/>
      <c r="F83" s="83"/>
      <c r="G83" s="84"/>
    </row>
    <row r="84" spans="2:7" ht="42" customHeight="1" thickTop="1" thickBot="1">
      <c r="B84" s="82"/>
      <c r="C84" s="89" t="s">
        <v>71</v>
      </c>
      <c r="D84" s="58" t="s">
        <v>29</v>
      </c>
      <c r="E84" s="83"/>
      <c r="F84" s="83"/>
      <c r="G84" s="84"/>
    </row>
    <row r="85" spans="2:7" ht="42" customHeight="1" thickTop="1" thickBot="1">
      <c r="B85" s="82"/>
      <c r="C85" s="89" t="s">
        <v>72</v>
      </c>
      <c r="D85" s="58" t="s">
        <v>29</v>
      </c>
      <c r="E85" s="83"/>
      <c r="F85" s="83"/>
      <c r="G85" s="84"/>
    </row>
    <row r="86" spans="2:7" ht="42" customHeight="1" thickTop="1" thickBot="1">
      <c r="B86" s="82"/>
      <c r="C86" s="89" t="s">
        <v>73</v>
      </c>
      <c r="D86" s="58" t="s">
        <v>9</v>
      </c>
      <c r="E86" s="83"/>
      <c r="F86" s="79" t="str">
        <f>IF(D87="X","Specificare:","")</f>
        <v/>
      </c>
      <c r="G86" s="84"/>
    </row>
    <row r="87" spans="2:7" ht="42" customHeight="1" thickTop="1" thickBot="1">
      <c r="B87" s="82"/>
      <c r="C87" s="85" t="s">
        <v>74</v>
      </c>
      <c r="D87" s="58" t="s">
        <v>9</v>
      </c>
      <c r="E87" s="83"/>
      <c r="F87" s="99"/>
      <c r="G87" s="84"/>
    </row>
    <row r="88" spans="2:7" ht="42" customHeight="1" thickTop="1" thickBot="1">
      <c r="B88" s="64">
        <v>30</v>
      </c>
      <c r="C88" s="116" t="s">
        <v>75</v>
      </c>
      <c r="D88" s="117"/>
      <c r="E88" s="83"/>
      <c r="F88" s="83"/>
      <c r="G88" s="84"/>
    </row>
    <row r="89" spans="2:7" ht="42" customHeight="1" thickTop="1" thickBot="1">
      <c r="B89" s="82"/>
      <c r="C89" s="85" t="s">
        <v>76</v>
      </c>
      <c r="D89" s="58" t="s">
        <v>9</v>
      </c>
      <c r="E89" s="83"/>
      <c r="F89" s="83"/>
      <c r="G89" s="84"/>
    </row>
    <row r="90" spans="2:7" ht="42.6" customHeight="1" thickTop="1" thickBot="1">
      <c r="B90" s="82"/>
      <c r="C90" s="85" t="s">
        <v>77</v>
      </c>
      <c r="D90" s="58" t="s">
        <v>9</v>
      </c>
      <c r="E90" s="83"/>
      <c r="F90" s="83"/>
      <c r="G90" s="84"/>
    </row>
    <row r="91" spans="2:7" ht="42.6" customHeight="1" thickTop="1" thickBot="1">
      <c r="B91" s="82"/>
      <c r="C91" s="85" t="s">
        <v>78</v>
      </c>
      <c r="D91" s="58" t="s">
        <v>9</v>
      </c>
      <c r="E91" s="83"/>
      <c r="F91" s="83"/>
      <c r="G91" s="84"/>
    </row>
    <row r="92" spans="2:7" ht="42.6" customHeight="1" thickTop="1" thickBot="1">
      <c r="B92" s="82"/>
      <c r="C92" s="85" t="s">
        <v>79</v>
      </c>
      <c r="D92" s="58" t="s">
        <v>9</v>
      </c>
      <c r="E92" s="83"/>
      <c r="F92" s="83"/>
      <c r="G92" s="84"/>
    </row>
    <row r="93" spans="2:7" ht="42.6" customHeight="1" thickTop="1" thickBot="1">
      <c r="B93" s="82"/>
      <c r="C93" s="85" t="s">
        <v>80</v>
      </c>
      <c r="D93" s="58" t="s">
        <v>9</v>
      </c>
      <c r="E93" s="83"/>
      <c r="F93" s="79" t="str">
        <f>IF(D94="X","Specificare:","")</f>
        <v/>
      </c>
      <c r="G93" s="84"/>
    </row>
    <row r="94" spans="2:7" ht="42.6" customHeight="1" thickTop="1" thickBot="1">
      <c r="B94" s="82"/>
      <c r="C94" s="85" t="s">
        <v>74</v>
      </c>
      <c r="D94" s="58" t="s">
        <v>9</v>
      </c>
      <c r="E94" s="83"/>
      <c r="F94" s="99"/>
      <c r="G94" s="84"/>
    </row>
    <row r="95" spans="2:7" ht="42.6" customHeight="1" thickTop="1" thickBot="1">
      <c r="B95" s="64">
        <v>31</v>
      </c>
      <c r="C95" s="86" t="s">
        <v>81</v>
      </c>
      <c r="D95" s="58" t="s">
        <v>40</v>
      </c>
      <c r="E95" s="83"/>
      <c r="F95" s="83"/>
      <c r="G95" s="84"/>
    </row>
    <row r="96" spans="2:7" ht="42.6" customHeight="1" thickTop="1">
      <c r="B96" s="82"/>
      <c r="C96" s="79" t="str">
        <f>IF(D95="Sì","Con quali modalità di svolgimento?","")</f>
        <v>Con quali modalità di svolgimento?</v>
      </c>
      <c r="D96" s="83"/>
      <c r="E96" s="83"/>
      <c r="F96" s="83"/>
      <c r="G96" s="84"/>
    </row>
    <row r="97" spans="2:7" ht="42.6" customHeight="1">
      <c r="B97" s="82"/>
      <c r="C97" s="90" t="str">
        <f>IF(D95="Sì","Ricostruzione del quadro normativo di riferimento","")</f>
        <v>Ricostruzione del quadro normativo di riferimento</v>
      </c>
      <c r="D97" s="103" t="s">
        <v>29</v>
      </c>
      <c r="E97" s="83"/>
      <c r="F97" s="83"/>
      <c r="G97" s="84"/>
    </row>
    <row r="98" spans="2:7" ht="42.6" customHeight="1">
      <c r="B98" s="82"/>
      <c r="C98" s="90" t="str">
        <f>IF(D95="Sì","Effettuazione ricerche dottrinali e giurisprudenziali","")</f>
        <v>Effettuazione ricerche dottrinali e giurisprudenziali</v>
      </c>
      <c r="D98" s="103" t="s">
        <v>29</v>
      </c>
      <c r="E98" s="83"/>
      <c r="F98" s="83"/>
      <c r="G98" s="84"/>
    </row>
    <row r="99" spans="2:7" ht="42.6" customHeight="1">
      <c r="B99" s="82"/>
      <c r="C99" s="90" t="str">
        <f>IF(D95="Sì","Segnalazione di questioni su cui si sono delineati contrasti giurisprudenziali ","")</f>
        <v xml:space="preserve">Segnalazione di questioni su cui si sono delineati contrasti giurisprudenziali </v>
      </c>
      <c r="D99" s="103" t="s">
        <v>29</v>
      </c>
      <c r="E99" s="83"/>
      <c r="F99" s="72" t="str">
        <f>IF(AND(D100="X",D95="Sì"),"Indicare quali:","")</f>
        <v>Indicare quali:</v>
      </c>
      <c r="G99" s="84"/>
    </row>
    <row r="100" spans="2:7" ht="42.6" customHeight="1">
      <c r="B100" s="82"/>
      <c r="C100" s="90" t="str">
        <f>IF(D95="Sì","Altro","")</f>
        <v>Altro</v>
      </c>
      <c r="D100" s="103" t="s">
        <v>29</v>
      </c>
      <c r="E100" s="83"/>
      <c r="F100" s="99"/>
      <c r="G100" s="84"/>
    </row>
    <row r="101" spans="2:7" ht="42.6" customHeight="1" thickBot="1">
      <c r="B101" s="82"/>
      <c r="C101" s="61"/>
      <c r="D101" s="83"/>
      <c r="E101" s="83"/>
      <c r="F101" s="79" t="str">
        <f>IF(D102="Sì","Indicare quali:","")</f>
        <v/>
      </c>
      <c r="G101" s="84"/>
    </row>
    <row r="102" spans="2:7" ht="42.6" customHeight="1" thickTop="1" thickBot="1">
      <c r="B102" s="64">
        <v>32</v>
      </c>
      <c r="C102" s="86" t="s">
        <v>82</v>
      </c>
      <c r="D102" s="58" t="s">
        <v>9</v>
      </c>
      <c r="E102" s="83"/>
      <c r="F102" s="99"/>
      <c r="G102" s="84"/>
    </row>
    <row r="103" spans="2:7" ht="42.6" customHeight="1" thickTop="1" thickBot="1">
      <c r="B103" s="64">
        <v>33</v>
      </c>
      <c r="C103" s="86" t="s">
        <v>83</v>
      </c>
      <c r="D103" s="58" t="s">
        <v>40</v>
      </c>
      <c r="E103" s="83"/>
      <c r="F103" s="83"/>
      <c r="G103" s="84"/>
    </row>
    <row r="104" spans="2:7" ht="42.6" customHeight="1" thickTop="1" thickBot="1">
      <c r="B104" s="64">
        <v>34</v>
      </c>
      <c r="C104" s="86" t="s">
        <v>84</v>
      </c>
      <c r="D104" s="58" t="s">
        <v>24</v>
      </c>
      <c r="E104" s="83"/>
      <c r="F104" s="83"/>
      <c r="G104" s="84"/>
    </row>
    <row r="105" spans="2:7" ht="42.6" customHeight="1" thickTop="1" thickBot="1">
      <c r="B105" s="64">
        <v>35</v>
      </c>
      <c r="C105" s="86" t="s">
        <v>85</v>
      </c>
      <c r="D105" s="58" t="s">
        <v>24</v>
      </c>
      <c r="E105" s="83"/>
      <c r="F105" s="83"/>
      <c r="G105" s="84"/>
    </row>
    <row r="106" spans="2:7" ht="42.6" customHeight="1" thickTop="1">
      <c r="B106" s="82"/>
      <c r="C106" s="79" t="str">
        <f>IF(D105="Sì","Sulla base di quali criteri di selezione?","")</f>
        <v/>
      </c>
      <c r="D106" s="83"/>
      <c r="E106" s="83"/>
      <c r="F106" s="83"/>
      <c r="G106" s="84"/>
    </row>
    <row r="107" spans="2:7" ht="42.6" customHeight="1">
      <c r="B107" s="82"/>
      <c r="C107" s="91" t="str">
        <f>IF(D105="Sì","Tutte","")</f>
        <v/>
      </c>
      <c r="D107" s="103" t="s">
        <v>9</v>
      </c>
      <c r="E107" s="83"/>
      <c r="F107" s="72" t="str">
        <f>IF(AND(D108="X",D105="Sì"),"Indicare quali:","")</f>
        <v/>
      </c>
      <c r="G107" s="84"/>
    </row>
    <row r="108" spans="2:7" ht="42.6" customHeight="1">
      <c r="B108" s="82"/>
      <c r="C108" s="91" t="str">
        <f>IF(D105="Sì","Solo alcune","")</f>
        <v/>
      </c>
      <c r="D108" s="103" t="s">
        <v>9</v>
      </c>
      <c r="E108" s="83"/>
      <c r="F108" s="99"/>
      <c r="G108" s="84"/>
    </row>
    <row r="109" spans="2:7" ht="42.6" customHeight="1" thickBot="1">
      <c r="B109" s="82"/>
      <c r="C109" s="61" t="s">
        <v>86</v>
      </c>
      <c r="D109" s="83" t="s">
        <v>87</v>
      </c>
      <c r="E109" s="83"/>
      <c r="F109" s="83"/>
      <c r="G109" s="84"/>
    </row>
    <row r="110" spans="2:7" ht="42.6" customHeight="1" thickTop="1" thickBot="1">
      <c r="B110" s="64">
        <v>36</v>
      </c>
      <c r="C110" s="86" t="s">
        <v>88</v>
      </c>
      <c r="D110" s="58" t="s">
        <v>24</v>
      </c>
      <c r="E110" s="83"/>
      <c r="F110" s="83"/>
      <c r="G110" s="84"/>
    </row>
    <row r="111" spans="2:7" ht="42.6" customHeight="1" thickTop="1" thickBot="1">
      <c r="B111" s="82"/>
      <c r="C111" s="61"/>
      <c r="D111" s="83"/>
      <c r="E111" s="83"/>
      <c r="F111" s="92" t="str">
        <f>IF(D112="Sì","Indicare il livello e le modalità di consultabilità per gli operatori:","")</f>
        <v/>
      </c>
      <c r="G111" s="84"/>
    </row>
    <row r="112" spans="2:7" ht="42.6" customHeight="1" thickTop="1" thickBot="1">
      <c r="B112" s="64">
        <v>37</v>
      </c>
      <c r="C112" s="86" t="s">
        <v>89</v>
      </c>
      <c r="D112" s="58" t="s">
        <v>24</v>
      </c>
      <c r="E112" s="83"/>
      <c r="F112" s="99"/>
      <c r="G112" s="84"/>
    </row>
    <row r="113" spans="2:7" ht="42.6" customHeight="1" thickTop="1" thickBot="1">
      <c r="B113" s="64">
        <v>38</v>
      </c>
      <c r="C113" s="86" t="s">
        <v>90</v>
      </c>
      <c r="D113" s="58" t="s">
        <v>24</v>
      </c>
      <c r="E113" s="83"/>
      <c r="F113" s="83"/>
      <c r="G113" s="84"/>
    </row>
    <row r="114" spans="2:7" ht="42.6" customHeight="1" thickTop="1">
      <c r="B114" s="82"/>
      <c r="C114" s="72" t="str">
        <f>IF(D113="Sì","Indicare quali:","")</f>
        <v/>
      </c>
      <c r="D114" s="83"/>
      <c r="E114" s="83"/>
      <c r="F114" s="83"/>
      <c r="G114" s="84"/>
    </row>
    <row r="115" spans="2:7" ht="42.6" customHeight="1">
      <c r="B115" s="82"/>
      <c r="C115" s="91" t="str">
        <f>IF(D113="Sì","Tasso di impugnazione delle sentenze","")</f>
        <v/>
      </c>
      <c r="D115" s="103" t="s">
        <v>9</v>
      </c>
      <c r="E115" s="83"/>
      <c r="F115" s="83"/>
      <c r="G115" s="84"/>
    </row>
    <row r="116" spans="2:7" ht="42.6" customHeight="1">
      <c r="B116" s="82"/>
      <c r="C116" s="91" t="str">
        <f>IF(D113="Sì","Tasso di resistenza delle decisioni impugnate","")</f>
        <v/>
      </c>
      <c r="D116" s="103" t="s">
        <v>9</v>
      </c>
      <c r="E116" s="83"/>
      <c r="F116" s="72" t="str">
        <f>IF(AND(D117="X",D113="Sì"),"Indicare quali:","")</f>
        <v/>
      </c>
      <c r="G116" s="84"/>
    </row>
    <row r="117" spans="2:7" ht="42.6" customHeight="1">
      <c r="B117" s="82"/>
      <c r="C117" s="91" t="str">
        <f>IF(D113="Sì","Altro","")</f>
        <v/>
      </c>
      <c r="D117" s="103" t="s">
        <v>9</v>
      </c>
      <c r="E117" s="83"/>
      <c r="F117" s="99"/>
      <c r="G117" s="84"/>
    </row>
    <row r="118" spans="2:7" ht="42.6" customHeight="1" thickBot="1">
      <c r="B118" s="82"/>
      <c r="C118" s="61"/>
      <c r="D118" s="83"/>
      <c r="E118" s="83"/>
      <c r="F118" s="83"/>
      <c r="G118" s="84"/>
    </row>
    <row r="119" spans="2:7" ht="42.6" customHeight="1" thickTop="1" thickBot="1">
      <c r="B119" s="64">
        <v>39</v>
      </c>
      <c r="C119" s="86" t="s">
        <v>91</v>
      </c>
      <c r="D119" s="58" t="s">
        <v>24</v>
      </c>
      <c r="E119" s="83"/>
      <c r="F119" s="83"/>
      <c r="G119" s="84"/>
    </row>
    <row r="120" spans="2:7" ht="42.6" customHeight="1" thickTop="1" thickBot="1">
      <c r="B120" s="64">
        <v>40</v>
      </c>
      <c r="C120" s="109" t="s">
        <v>92</v>
      </c>
      <c r="D120" s="110"/>
      <c r="E120" s="83"/>
      <c r="F120" s="83"/>
      <c r="G120" s="84"/>
    </row>
    <row r="121" spans="2:7" ht="42.6" customHeight="1" thickTop="1" thickBot="1">
      <c r="B121" s="82"/>
      <c r="C121" s="111"/>
      <c r="D121" s="112"/>
      <c r="E121" s="83"/>
      <c r="F121" s="83"/>
      <c r="G121" s="84"/>
    </row>
    <row r="122" spans="2:7" ht="42.6" customHeight="1" thickTop="1">
      <c r="B122" s="82"/>
      <c r="C122" s="61"/>
      <c r="D122" s="83"/>
      <c r="E122" s="83"/>
      <c r="F122" s="83"/>
      <c r="G122" s="84"/>
    </row>
    <row r="123" spans="2:7" ht="42.6" customHeight="1" thickBot="1">
      <c r="B123" s="93"/>
      <c r="C123" s="94"/>
      <c r="D123" s="95"/>
      <c r="E123" s="95"/>
      <c r="F123" s="95"/>
      <c r="G123" s="96"/>
    </row>
  </sheetData>
  <sheetProtection algorithmName="SHA-512" hashValue="dPDhTZUesIXQ+wt7UKfQD1oIcuLny5G+psckANSMNXkOlz8jmviJKGu0G5BXy6t9N8cievfZVFHaPmPptxo8Fw==" saltValue="iNx8tH4iIu9kqbXr9AciWw==" spinCount="100000" sheet="1" objects="1" scenarios="1"/>
  <mergeCells count="19">
    <mergeCell ref="C11:D11"/>
    <mergeCell ref="C26:D26"/>
    <mergeCell ref="C6:D6"/>
    <mergeCell ref="B2:G2"/>
    <mergeCell ref="C28:D28"/>
    <mergeCell ref="C57:D57"/>
    <mergeCell ref="C51:D51"/>
    <mergeCell ref="C52:D52"/>
    <mergeCell ref="C53:D53"/>
    <mergeCell ref="C54:D54"/>
    <mergeCell ref="C56:D56"/>
    <mergeCell ref="C120:D120"/>
    <mergeCell ref="C121:D121"/>
    <mergeCell ref="C60:D60"/>
    <mergeCell ref="C59:D59"/>
    <mergeCell ref="C61:D61"/>
    <mergeCell ref="C73:D73"/>
    <mergeCell ref="C79:D79"/>
    <mergeCell ref="C88:D88"/>
  </mergeCells>
  <conditionalFormatting sqref="C37">
    <cfRule type="expression" dxfId="52" priority="35">
      <formula>$D$35="X"</formula>
    </cfRule>
  </conditionalFormatting>
  <conditionalFormatting sqref="F24">
    <cfRule type="expression" dxfId="51" priority="34">
      <formula>$D$24="Sì"</formula>
    </cfRule>
  </conditionalFormatting>
  <conditionalFormatting sqref="F47">
    <cfRule type="expression" dxfId="50" priority="32">
      <formula>$D$47="Sì"</formula>
    </cfRule>
  </conditionalFormatting>
  <conditionalFormatting sqref="F45">
    <cfRule type="expression" dxfId="49" priority="29">
      <formula>$D$39="Sì"</formula>
    </cfRule>
  </conditionalFormatting>
  <conditionalFormatting sqref="F43">
    <cfRule type="expression" dxfId="48" priority="28">
      <formula>$D$39="Sì"</formula>
    </cfRule>
  </conditionalFormatting>
  <conditionalFormatting sqref="F41">
    <cfRule type="expression" dxfId="47" priority="27">
      <formula>$D$39="Sì"</formula>
    </cfRule>
  </conditionalFormatting>
  <conditionalFormatting sqref="F39">
    <cfRule type="expression" dxfId="46" priority="4">
      <formula>$D$39="Sì"</formula>
    </cfRule>
  </conditionalFormatting>
  <conditionalFormatting sqref="D115:D117">
    <cfRule type="expression" dxfId="45" priority="25">
      <formula>$D$113="Sì"</formula>
    </cfRule>
  </conditionalFormatting>
  <conditionalFormatting sqref="F117">
    <cfRule type="expression" dxfId="44" priority="24">
      <formula>AND($D$113="Sì",$D$117="X")</formula>
    </cfRule>
  </conditionalFormatting>
  <conditionalFormatting sqref="F112">
    <cfRule type="expression" dxfId="43" priority="23">
      <formula>$D$112="Sì"</formula>
    </cfRule>
  </conditionalFormatting>
  <conditionalFormatting sqref="F102">
    <cfRule type="expression" dxfId="42" priority="22">
      <formula>$D$102="Sì"</formula>
    </cfRule>
  </conditionalFormatting>
  <conditionalFormatting sqref="D107">
    <cfRule type="expression" dxfId="41" priority="21">
      <formula>$D$105="Sì"</formula>
    </cfRule>
  </conditionalFormatting>
  <conditionalFormatting sqref="D108">
    <cfRule type="expression" dxfId="40" priority="20">
      <formula>$D$105="Sì"</formula>
    </cfRule>
  </conditionalFormatting>
  <conditionalFormatting sqref="F108">
    <cfRule type="expression" dxfId="39" priority="19">
      <formula>AND($D$105="Sì",$D$108="X")</formula>
    </cfRule>
  </conditionalFormatting>
  <conditionalFormatting sqref="D97:D100">
    <cfRule type="expression" dxfId="38" priority="18">
      <formula>$D$95="Sì"</formula>
    </cfRule>
  </conditionalFormatting>
  <conditionalFormatting sqref="F100">
    <cfRule type="expression" dxfId="37" priority="17">
      <formula>AND($D$95="Sì",$D$100="X")</formula>
    </cfRule>
  </conditionalFormatting>
  <conditionalFormatting sqref="D69:D71">
    <cfRule type="expression" dxfId="36" priority="16">
      <formula>$D$67="Sì"</formula>
    </cfRule>
  </conditionalFormatting>
  <conditionalFormatting sqref="F71">
    <cfRule type="expression" dxfId="35" priority="15">
      <formula>AND($D$67="Sì",$D$71="X")</formula>
    </cfRule>
  </conditionalFormatting>
  <conditionalFormatting sqref="F66">
    <cfRule type="expression" dxfId="34" priority="14">
      <formula>$D$66="Sì"</formula>
    </cfRule>
  </conditionalFormatting>
  <conditionalFormatting sqref="F62">
    <cfRule type="expression" dxfId="33" priority="3">
      <formula>$D$62="X"</formula>
    </cfRule>
    <cfRule type="expression" dxfId="32" priority="13">
      <formula>$D$11="X"</formula>
    </cfRule>
  </conditionalFormatting>
  <conditionalFormatting sqref="F64">
    <cfRule type="expression" dxfId="31" priority="12">
      <formula>$D$64="X"</formula>
    </cfRule>
  </conditionalFormatting>
  <conditionalFormatting sqref="F78">
    <cfRule type="expression" dxfId="30" priority="11">
      <formula>$D$78="X"</formula>
    </cfRule>
  </conditionalFormatting>
  <conditionalFormatting sqref="F87">
    <cfRule type="expression" dxfId="29" priority="10">
      <formula>$D$87="X"</formula>
    </cfRule>
  </conditionalFormatting>
  <conditionalFormatting sqref="C69:C71">
    <cfRule type="expression" dxfId="28" priority="9">
      <formula>$D$67="Sì"</formula>
    </cfRule>
  </conditionalFormatting>
  <conditionalFormatting sqref="F94">
    <cfRule type="expression" dxfId="27" priority="8">
      <formula>$D$94="X"</formula>
    </cfRule>
  </conditionalFormatting>
  <conditionalFormatting sqref="C107:C108">
    <cfRule type="expression" dxfId="26" priority="7">
      <formula>$D$105="Sì"</formula>
    </cfRule>
  </conditionalFormatting>
  <conditionalFormatting sqref="C97:C100">
    <cfRule type="expression" dxfId="25" priority="6">
      <formula>$D$95="Sì"</formula>
    </cfRule>
  </conditionalFormatting>
  <conditionalFormatting sqref="C115:C117">
    <cfRule type="expression" dxfId="24" priority="5">
      <formula>$D$113="Sì"</formula>
    </cfRule>
  </conditionalFormatting>
  <conditionalFormatting sqref="F49">
    <cfRule type="expression" dxfId="23" priority="26">
      <formula>$D$49="Sì"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B84AD34-6A0D-43B4-B02D-D60D1F43BA67}">
          <x14:formula1>
            <xm:f>Elenco!$A$1:$A$4</xm:f>
          </x14:formula1>
          <xm:sqref>D8 D10</xm:sqref>
        </x14:dataValidation>
        <x14:dataValidation type="list" allowBlank="1" showInputMessage="1" showErrorMessage="1" xr:uid="{1AA25B1F-1054-4F8D-B582-43F15DF516E7}">
          <x14:formula1>
            <xm:f>Elenco!$C$1:$C$2</xm:f>
          </x14:formula1>
          <xm:sqref>D29:D35 D115:D117 D107:D108 D97:D100 D89:D94 D69:D72 D62 D64 D74:D78 D80:D87</xm:sqref>
        </x14:dataValidation>
        <x14:dataValidation type="list" allowBlank="1" showInputMessage="1" showErrorMessage="1" xr:uid="{26B7D1F8-F065-43ED-8E0D-55BD8041AB7F}">
          <x14:formula1>
            <xm:f>Elenco!$E$1:$E$3</xm:f>
          </x14:formula1>
          <xm:sqref>D24 D55 D66:D67 D119 D112:D113 D110 D95 D102:D105 D39:D40 D46:D50</xm:sqref>
        </x14:dataValidation>
        <x14:dataValidation type="list" allowBlank="1" showInputMessage="1" showErrorMessage="1" xr:uid="{12A407BC-F0B5-4D31-A11A-B4265E24ED67}">
          <x14:formula1>
            <xm:f>Elenco!$I$1:$I$4</xm:f>
          </x14:formula1>
          <xm:sqref>F29:F35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67705-6E88-4E21-82BE-08F7CD763482}">
  <dimension ref="B1:I33"/>
  <sheetViews>
    <sheetView showGridLines="0" showRowColHeaders="0" topLeftCell="B24" zoomScale="115" zoomScaleNormal="115" workbookViewId="0">
      <selection activeCell="G23" sqref="G23"/>
    </sheetView>
  </sheetViews>
  <sheetFormatPr defaultColWidth="8.7109375" defaultRowHeight="15"/>
  <cols>
    <col min="1" max="2" width="3.7109375" style="11" customWidth="1"/>
    <col min="3" max="3" width="53.140625" style="11" customWidth="1"/>
    <col min="4" max="8" width="17.42578125" style="11" customWidth="1"/>
    <col min="9" max="9" width="8.42578125" style="11" customWidth="1"/>
    <col min="10" max="16384" width="8.7109375" style="11"/>
  </cols>
  <sheetData>
    <row r="1" spans="2:9" ht="15.95" thickBot="1"/>
    <row r="2" spans="2:9" ht="21.95" thickBot="1">
      <c r="B2" s="18" t="s">
        <v>93</v>
      </c>
      <c r="C2" s="19"/>
      <c r="D2" s="19"/>
      <c r="E2" s="19"/>
      <c r="F2" s="19"/>
      <c r="G2" s="19"/>
      <c r="H2" s="19"/>
      <c r="I2" s="20"/>
    </row>
    <row r="3" spans="2:9">
      <c r="B3" s="21"/>
      <c r="C3" s="22"/>
      <c r="D3" s="22"/>
      <c r="E3" s="22"/>
      <c r="F3" s="22"/>
      <c r="G3" s="22"/>
      <c r="H3" s="22"/>
      <c r="I3" s="23"/>
    </row>
    <row r="4" spans="2:9" ht="21.6" customHeight="1">
      <c r="B4" s="21"/>
      <c r="C4" s="55" t="s">
        <v>94</v>
      </c>
      <c r="D4" s="22"/>
      <c r="E4" s="22"/>
      <c r="F4" s="22"/>
      <c r="G4" s="22"/>
      <c r="H4" s="22"/>
      <c r="I4" s="23"/>
    </row>
    <row r="5" spans="2:9" ht="23.85" customHeight="1">
      <c r="B5" s="21"/>
      <c r="C5" s="56" t="s">
        <v>95</v>
      </c>
      <c r="D5" s="22"/>
      <c r="E5" s="22"/>
      <c r="F5" s="22"/>
      <c r="G5" s="22"/>
      <c r="H5" s="22"/>
      <c r="I5" s="23"/>
    </row>
    <row r="6" spans="2:9" ht="33" customHeight="1">
      <c r="B6" s="21"/>
      <c r="C6" s="22"/>
      <c r="D6" s="22"/>
      <c r="E6" s="22"/>
      <c r="F6" s="22"/>
      <c r="G6" s="22"/>
      <c r="H6" s="22"/>
      <c r="I6" s="23"/>
    </row>
    <row r="7" spans="2:9" ht="15.95" thickBot="1">
      <c r="B7" s="21"/>
      <c r="C7" s="22"/>
      <c r="D7" s="22"/>
      <c r="E7" s="22"/>
      <c r="F7" s="22"/>
      <c r="G7" s="22"/>
      <c r="H7" s="22"/>
      <c r="I7" s="23"/>
    </row>
    <row r="8" spans="2:9" ht="25.35" customHeight="1" thickBot="1">
      <c r="B8" s="21"/>
      <c r="C8" s="22"/>
      <c r="D8" s="124" t="s">
        <v>96</v>
      </c>
      <c r="E8" s="124"/>
      <c r="F8" s="124"/>
      <c r="G8" s="124"/>
      <c r="H8" s="124"/>
      <c r="I8" s="23"/>
    </row>
    <row r="9" spans="2:9" ht="47.1" customHeight="1" thickBot="1">
      <c r="B9" s="21"/>
      <c r="C9" s="30" t="s">
        <v>97</v>
      </c>
      <c r="D9" s="28" t="s">
        <v>98</v>
      </c>
      <c r="E9" s="27" t="s">
        <v>99</v>
      </c>
      <c r="F9" s="27" t="s">
        <v>100</v>
      </c>
      <c r="G9" s="27" t="s">
        <v>101</v>
      </c>
      <c r="H9" s="27" t="s">
        <v>102</v>
      </c>
      <c r="I9" s="23"/>
    </row>
    <row r="10" spans="2:9" ht="47.1" customHeight="1" thickTop="1" thickBot="1">
      <c r="B10" s="105">
        <v>1</v>
      </c>
      <c r="C10" s="29" t="s">
        <v>103</v>
      </c>
      <c r="D10" s="32" t="s">
        <v>9</v>
      </c>
      <c r="E10" s="32" t="s">
        <v>9</v>
      </c>
      <c r="F10" s="32" t="s">
        <v>9</v>
      </c>
      <c r="G10" s="32" t="s">
        <v>9</v>
      </c>
      <c r="H10" s="32" t="s">
        <v>104</v>
      </c>
      <c r="I10" s="23"/>
    </row>
    <row r="11" spans="2:9" ht="47.1" customHeight="1" thickTop="1" thickBot="1">
      <c r="B11" s="105">
        <v>2</v>
      </c>
      <c r="C11" s="29" t="s">
        <v>105</v>
      </c>
      <c r="D11" s="32" t="s">
        <v>9</v>
      </c>
      <c r="E11" s="32" t="s">
        <v>9</v>
      </c>
      <c r="F11" s="32" t="s">
        <v>9</v>
      </c>
      <c r="G11" s="107" t="s">
        <v>9</v>
      </c>
      <c r="H11" s="32" t="s">
        <v>104</v>
      </c>
      <c r="I11" s="23"/>
    </row>
    <row r="12" spans="2:9" ht="47.1" customHeight="1" thickTop="1" thickBot="1">
      <c r="B12" s="105">
        <v>3</v>
      </c>
      <c r="C12" s="29" t="s">
        <v>106</v>
      </c>
      <c r="D12" s="32" t="s">
        <v>9</v>
      </c>
      <c r="E12" s="32" t="s">
        <v>9</v>
      </c>
      <c r="F12" s="32" t="s">
        <v>9</v>
      </c>
      <c r="G12" s="32" t="s">
        <v>9</v>
      </c>
      <c r="H12" s="32" t="s">
        <v>104</v>
      </c>
      <c r="I12" s="23"/>
    </row>
    <row r="13" spans="2:9" ht="47.1" customHeight="1" thickTop="1" thickBot="1">
      <c r="B13" s="105">
        <v>4</v>
      </c>
      <c r="C13" s="29" t="s">
        <v>107</v>
      </c>
      <c r="D13" s="32" t="s">
        <v>9</v>
      </c>
      <c r="E13" s="32" t="s">
        <v>9</v>
      </c>
      <c r="F13" s="32" t="s">
        <v>9</v>
      </c>
      <c r="G13" s="32" t="s">
        <v>9</v>
      </c>
      <c r="H13" s="32" t="s">
        <v>104</v>
      </c>
      <c r="I13" s="23"/>
    </row>
    <row r="14" spans="2:9" ht="47.1" customHeight="1" thickTop="1" thickBot="1">
      <c r="B14" s="105">
        <v>5</v>
      </c>
      <c r="C14" s="29" t="s">
        <v>108</v>
      </c>
      <c r="D14" s="32" t="s">
        <v>9</v>
      </c>
      <c r="E14" s="32" t="s">
        <v>9</v>
      </c>
      <c r="F14" s="32" t="s">
        <v>9</v>
      </c>
      <c r="G14" s="32" t="s">
        <v>9</v>
      </c>
      <c r="H14" s="32" t="s">
        <v>9</v>
      </c>
      <c r="I14" s="23"/>
    </row>
    <row r="15" spans="2:9" ht="47.1" customHeight="1" thickTop="1" thickBot="1">
      <c r="B15" s="105">
        <v>6</v>
      </c>
      <c r="C15" s="17" t="s">
        <v>109</v>
      </c>
      <c r="D15" s="32" t="s">
        <v>9</v>
      </c>
      <c r="E15" s="32" t="s">
        <v>9</v>
      </c>
      <c r="F15" s="32" t="s">
        <v>9</v>
      </c>
      <c r="G15" s="32" t="s">
        <v>9</v>
      </c>
      <c r="H15" s="32" t="s">
        <v>104</v>
      </c>
      <c r="I15" s="23"/>
    </row>
    <row r="16" spans="2:9" ht="47.1" customHeight="1" thickTop="1" thickBot="1">
      <c r="B16" s="105">
        <v>7</v>
      </c>
      <c r="C16" s="17" t="s">
        <v>110</v>
      </c>
      <c r="D16" s="32" t="s">
        <v>9</v>
      </c>
      <c r="E16" s="32" t="s">
        <v>9</v>
      </c>
      <c r="F16" s="32" t="s">
        <v>9</v>
      </c>
      <c r="G16" s="32" t="s">
        <v>9</v>
      </c>
      <c r="H16" s="32" t="s">
        <v>104</v>
      </c>
      <c r="I16" s="23"/>
    </row>
    <row r="17" spans="2:9" ht="47.1" customHeight="1" thickTop="1" thickBot="1">
      <c r="B17" s="105">
        <v>8</v>
      </c>
      <c r="C17" s="17" t="s">
        <v>111</v>
      </c>
      <c r="D17" s="32" t="s">
        <v>9</v>
      </c>
      <c r="E17" s="32" t="s">
        <v>9</v>
      </c>
      <c r="F17" s="32" t="s">
        <v>9</v>
      </c>
      <c r="G17" s="32" t="s">
        <v>9</v>
      </c>
      <c r="H17" s="32" t="s">
        <v>104</v>
      </c>
      <c r="I17" s="23"/>
    </row>
    <row r="18" spans="2:9" ht="47.1" customHeight="1" thickTop="1" thickBot="1">
      <c r="B18" s="105">
        <v>9</v>
      </c>
      <c r="C18" s="17" t="s">
        <v>112</v>
      </c>
      <c r="D18" s="32" t="s">
        <v>9</v>
      </c>
      <c r="E18" s="32" t="s">
        <v>9</v>
      </c>
      <c r="F18" s="32" t="s">
        <v>9</v>
      </c>
      <c r="G18" s="32" t="s">
        <v>9</v>
      </c>
      <c r="H18" s="32" t="s">
        <v>9</v>
      </c>
      <c r="I18" s="23"/>
    </row>
    <row r="19" spans="2:9" ht="47.1" customHeight="1" thickTop="1" thickBot="1">
      <c r="B19" s="105">
        <v>10</v>
      </c>
      <c r="C19" s="17" t="s">
        <v>113</v>
      </c>
      <c r="D19" s="32" t="s">
        <v>9</v>
      </c>
      <c r="E19" s="32" t="s">
        <v>9</v>
      </c>
      <c r="F19" s="32" t="s">
        <v>9</v>
      </c>
      <c r="G19" s="32" t="s">
        <v>9</v>
      </c>
      <c r="H19" s="32" t="s">
        <v>104</v>
      </c>
      <c r="I19" s="23"/>
    </row>
    <row r="20" spans="2:9" ht="47.1" customHeight="1" thickTop="1" thickBot="1">
      <c r="B20" s="105">
        <v>11</v>
      </c>
      <c r="C20" s="17" t="s">
        <v>75</v>
      </c>
      <c r="D20" s="32" t="s">
        <v>9</v>
      </c>
      <c r="E20" s="32" t="s">
        <v>9</v>
      </c>
      <c r="F20" s="32" t="s">
        <v>9</v>
      </c>
      <c r="G20" s="32" t="s">
        <v>9</v>
      </c>
      <c r="H20" s="32" t="s">
        <v>9</v>
      </c>
      <c r="I20" s="23"/>
    </row>
    <row r="21" spans="2:9" ht="47.1" customHeight="1" thickTop="1" thickBot="1">
      <c r="B21" s="105">
        <v>12</v>
      </c>
      <c r="C21" s="17" t="s">
        <v>114</v>
      </c>
      <c r="D21" s="32" t="s">
        <v>9</v>
      </c>
      <c r="E21" s="32" t="s">
        <v>9</v>
      </c>
      <c r="F21" s="32" t="s">
        <v>9</v>
      </c>
      <c r="G21" s="32" t="s">
        <v>9</v>
      </c>
      <c r="H21" s="32" t="s">
        <v>104</v>
      </c>
      <c r="I21" s="23"/>
    </row>
    <row r="22" spans="2:9" ht="47.1" customHeight="1" thickTop="1" thickBot="1">
      <c r="B22" s="105">
        <v>13</v>
      </c>
      <c r="C22" s="17" t="s">
        <v>115</v>
      </c>
      <c r="D22" s="32" t="s">
        <v>9</v>
      </c>
      <c r="E22" s="32" t="s">
        <v>9</v>
      </c>
      <c r="F22" s="32" t="s">
        <v>9</v>
      </c>
      <c r="G22" s="32" t="s">
        <v>9</v>
      </c>
      <c r="H22" s="32" t="s">
        <v>9</v>
      </c>
      <c r="I22" s="23"/>
    </row>
    <row r="23" spans="2:9" ht="47.1" customHeight="1" thickTop="1" thickBot="1">
      <c r="B23" s="105">
        <v>14</v>
      </c>
      <c r="C23" s="17" t="s">
        <v>83</v>
      </c>
      <c r="D23" s="32" t="s">
        <v>9</v>
      </c>
      <c r="E23" s="32" t="s">
        <v>9</v>
      </c>
      <c r="F23" s="32" t="s">
        <v>9</v>
      </c>
      <c r="G23" s="32" t="s">
        <v>9</v>
      </c>
      <c r="H23" s="32" t="s">
        <v>104</v>
      </c>
      <c r="I23" s="23"/>
    </row>
    <row r="24" spans="2:9" ht="47.1" customHeight="1" thickTop="1" thickBot="1">
      <c r="B24" s="105">
        <v>15</v>
      </c>
      <c r="C24" s="17" t="s">
        <v>84</v>
      </c>
      <c r="D24" s="32" t="s">
        <v>9</v>
      </c>
      <c r="E24" s="32" t="s">
        <v>9</v>
      </c>
      <c r="F24" s="32" t="s">
        <v>9</v>
      </c>
      <c r="G24" s="32" t="s">
        <v>9</v>
      </c>
      <c r="H24" s="32" t="s">
        <v>104</v>
      </c>
      <c r="I24" s="23"/>
    </row>
    <row r="25" spans="2:9" ht="47.1" customHeight="1" thickTop="1" thickBot="1">
      <c r="B25" s="105">
        <v>16</v>
      </c>
      <c r="C25" s="17" t="s">
        <v>85</v>
      </c>
      <c r="D25" s="32" t="s">
        <v>9</v>
      </c>
      <c r="E25" s="32" t="s">
        <v>9</v>
      </c>
      <c r="F25" s="32" t="s">
        <v>9</v>
      </c>
      <c r="G25" s="32" t="s">
        <v>9</v>
      </c>
      <c r="H25" s="32" t="s">
        <v>9</v>
      </c>
      <c r="I25" s="23"/>
    </row>
    <row r="26" spans="2:9" ht="47.1" customHeight="1" thickTop="1" thickBot="1">
      <c r="B26" s="105">
        <v>17</v>
      </c>
      <c r="C26" s="17" t="s">
        <v>88</v>
      </c>
      <c r="D26" s="32" t="s">
        <v>9</v>
      </c>
      <c r="E26" s="32" t="s">
        <v>9</v>
      </c>
      <c r="F26" s="32" t="s">
        <v>9</v>
      </c>
      <c r="G26" s="32" t="s">
        <v>9</v>
      </c>
      <c r="H26" s="32" t="s">
        <v>9</v>
      </c>
      <c r="I26" s="23"/>
    </row>
    <row r="27" spans="2:9" ht="47.1" customHeight="1" thickTop="1" thickBot="1">
      <c r="B27" s="105">
        <v>18</v>
      </c>
      <c r="C27" s="17" t="s">
        <v>89</v>
      </c>
      <c r="D27" s="32" t="s">
        <v>9</v>
      </c>
      <c r="E27" s="32" t="s">
        <v>9</v>
      </c>
      <c r="F27" s="32" t="s">
        <v>9</v>
      </c>
      <c r="G27" s="32" t="s">
        <v>9</v>
      </c>
      <c r="H27" s="32" t="s">
        <v>9</v>
      </c>
      <c r="I27" s="23"/>
    </row>
    <row r="28" spans="2:9" ht="47.1" customHeight="1" thickTop="1" thickBot="1">
      <c r="B28" s="105">
        <v>19</v>
      </c>
      <c r="C28" s="17" t="s">
        <v>116</v>
      </c>
      <c r="D28" s="32" t="s">
        <v>9</v>
      </c>
      <c r="E28" s="32" t="s">
        <v>9</v>
      </c>
      <c r="F28" s="32" t="s">
        <v>9</v>
      </c>
      <c r="G28" s="32" t="s">
        <v>9</v>
      </c>
      <c r="H28" s="32" t="s">
        <v>9</v>
      </c>
      <c r="I28" s="23"/>
    </row>
    <row r="29" spans="2:9" ht="47.1" customHeight="1" thickTop="1" thickBot="1">
      <c r="B29" s="105">
        <v>20</v>
      </c>
      <c r="C29" s="17" t="s">
        <v>117</v>
      </c>
      <c r="D29" s="32" t="s">
        <v>9</v>
      </c>
      <c r="E29" s="32" t="s">
        <v>9</v>
      </c>
      <c r="F29" s="32" t="s">
        <v>9</v>
      </c>
      <c r="G29" s="32" t="s">
        <v>9</v>
      </c>
      <c r="H29" s="32" t="s">
        <v>9</v>
      </c>
      <c r="I29" s="23"/>
    </row>
    <row r="30" spans="2:9" ht="15.95" thickTop="1">
      <c r="B30" s="21"/>
      <c r="C30" s="22"/>
      <c r="D30" s="22"/>
      <c r="E30" s="22"/>
      <c r="F30" s="22"/>
      <c r="G30" s="22"/>
      <c r="H30" s="22"/>
      <c r="I30" s="23"/>
    </row>
    <row r="31" spans="2:9">
      <c r="B31" s="21"/>
      <c r="C31" s="22"/>
      <c r="D31" s="22"/>
      <c r="E31" s="22"/>
      <c r="F31" s="22"/>
      <c r="G31" s="22"/>
      <c r="H31" s="22"/>
      <c r="I31" s="23"/>
    </row>
    <row r="32" spans="2:9">
      <c r="B32" s="21"/>
      <c r="C32" s="22"/>
      <c r="D32" s="22"/>
      <c r="E32" s="22"/>
      <c r="F32" s="22"/>
      <c r="G32" s="22"/>
      <c r="H32" s="22"/>
      <c r="I32" s="23"/>
    </row>
    <row r="33" spans="2:9" ht="15.95" thickBot="1">
      <c r="B33" s="24"/>
      <c r="C33" s="25"/>
      <c r="D33" s="25"/>
      <c r="E33" s="25"/>
      <c r="F33" s="25"/>
      <c r="G33" s="25"/>
      <c r="H33" s="25"/>
      <c r="I33" s="26"/>
    </row>
  </sheetData>
  <sheetProtection algorithmName="SHA-512" hashValue="ompQ2mjQnXz7r5/p5mNPPeSKW3FIcHnrV+5l280VDjov0YXE5Gp/D1SUCy50k+zs/GrqL0wKCCXDJ8DFFL7iDQ==" saltValue="fzdhwsPnxDt0IAYr3ipM2w==" spinCount="100000" sheet="1" objects="1" scenarios="1"/>
  <mergeCells count="1">
    <mergeCell ref="D8:H8"/>
  </mergeCells>
  <conditionalFormatting sqref="D10:H29">
    <cfRule type="containsText" dxfId="22" priority="1" operator="containsText" text="R">
      <formula>NOT(ISERROR(SEARCH("R",D10)))</formula>
    </cfRule>
    <cfRule type="containsText" dxfId="21" priority="2" operator="containsText" text="C">
      <formula>NOT(ISERROR(SEARCH("C",D10)))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BC7FE6-D4EB-4E24-AF30-22746D3DDCE4}">
          <x14:formula1>
            <xm:f>Elenco!$G$1:$G$3</xm:f>
          </x14:formula1>
          <xm:sqref>D10:H29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DA14-BA80-4C94-B74E-8D7A136EB9A1}">
  <dimension ref="B1:H72"/>
  <sheetViews>
    <sheetView showGridLines="0" topLeftCell="A59" zoomScale="120" zoomScaleNormal="120" workbookViewId="0">
      <selection activeCell="B2" sqref="B2:H72"/>
    </sheetView>
  </sheetViews>
  <sheetFormatPr defaultColWidth="8.7109375" defaultRowHeight="15"/>
  <cols>
    <col min="1" max="1" width="3.140625" style="11" customWidth="1"/>
    <col min="2" max="2" width="3.7109375" style="11" customWidth="1"/>
    <col min="3" max="3" width="57.140625" style="11" customWidth="1"/>
    <col min="4" max="4" width="14.42578125" style="11" customWidth="1"/>
    <col min="5" max="5" width="2.42578125" style="11" customWidth="1"/>
    <col min="6" max="6" width="30.140625" style="11" customWidth="1"/>
    <col min="7" max="7" width="3.42578125" style="11" customWidth="1"/>
    <col min="8" max="16384" width="8.7109375" style="11"/>
  </cols>
  <sheetData>
    <row r="1" spans="2:8" ht="15.95" thickBot="1"/>
    <row r="2" spans="2:8">
      <c r="B2" s="43"/>
      <c r="C2" s="44"/>
      <c r="D2" s="44"/>
      <c r="E2" s="44"/>
      <c r="F2" s="44"/>
      <c r="G2" s="44"/>
      <c r="H2" s="45"/>
    </row>
    <row r="3" spans="2:8">
      <c r="B3" s="46"/>
      <c r="C3" s="22"/>
      <c r="D3" s="22"/>
      <c r="E3" s="22"/>
      <c r="F3" s="22"/>
      <c r="G3" s="22"/>
      <c r="H3" s="47"/>
    </row>
    <row r="4" spans="2:8">
      <c r="B4" s="46"/>
      <c r="C4" s="22"/>
      <c r="D4" s="22"/>
      <c r="E4" s="22"/>
      <c r="F4" s="22"/>
      <c r="G4" s="22"/>
      <c r="H4" s="47"/>
    </row>
    <row r="5" spans="2:8">
      <c r="B5" s="46"/>
      <c r="C5" s="22"/>
      <c r="D5" s="22"/>
      <c r="E5" s="22"/>
      <c r="F5" s="22"/>
      <c r="G5" s="22"/>
      <c r="H5" s="47"/>
    </row>
    <row r="6" spans="2:8">
      <c r="B6" s="46"/>
      <c r="C6" s="22"/>
      <c r="D6" s="22"/>
      <c r="E6" s="22"/>
      <c r="F6" s="22"/>
      <c r="G6" s="22"/>
      <c r="H6" s="47"/>
    </row>
    <row r="7" spans="2:8" ht="15.95" thickBot="1">
      <c r="B7" s="46"/>
      <c r="C7" s="22"/>
      <c r="D7" s="22"/>
      <c r="E7" s="22"/>
      <c r="F7" s="22"/>
      <c r="G7" s="22"/>
      <c r="H7" s="47"/>
    </row>
    <row r="8" spans="2:8" ht="45" customHeight="1" thickBot="1">
      <c r="B8" s="46"/>
      <c r="C8" s="129" t="s">
        <v>52</v>
      </c>
      <c r="D8" s="130"/>
      <c r="E8" s="22"/>
      <c r="F8" s="22"/>
      <c r="G8" s="22"/>
      <c r="H8" s="47"/>
    </row>
    <row r="9" spans="2:8" ht="11.1" customHeight="1" thickBot="1">
      <c r="B9" s="46"/>
      <c r="C9" s="48"/>
      <c r="D9" s="48"/>
      <c r="E9" s="22"/>
      <c r="F9" s="22"/>
      <c r="G9" s="22"/>
      <c r="H9" s="47"/>
    </row>
    <row r="10" spans="2:8" ht="45" customHeight="1" thickTop="1" thickBot="1">
      <c r="B10" s="33" t="s">
        <v>118</v>
      </c>
      <c r="C10" s="131" t="s">
        <v>54</v>
      </c>
      <c r="D10" s="132"/>
      <c r="E10" s="22"/>
      <c r="F10" s="38" t="str">
        <f>IF(D11="X","Indicare quali:","")</f>
        <v>Indicare quali:</v>
      </c>
      <c r="G10" s="22"/>
      <c r="H10" s="47"/>
    </row>
    <row r="11" spans="2:8" ht="45" customHeight="1" thickTop="1" thickBot="1">
      <c r="B11" s="46"/>
      <c r="C11" s="41" t="s">
        <v>55</v>
      </c>
      <c r="D11" s="31" t="s">
        <v>29</v>
      </c>
      <c r="E11" s="22"/>
      <c r="F11" s="35"/>
      <c r="G11" s="22"/>
      <c r="H11" s="47"/>
    </row>
    <row r="12" spans="2:8" ht="27" customHeight="1" thickTop="1" thickBot="1">
      <c r="B12" s="46"/>
      <c r="C12" s="16"/>
      <c r="D12" s="22"/>
      <c r="E12" s="22"/>
      <c r="F12" s="38" t="str">
        <f>IF(D13="X","Per quali fasce di anni di arretrato? Indicare quali:","")</f>
        <v>Per quali fasce di anni di arretrato? Indicare quali:</v>
      </c>
      <c r="G12" s="22"/>
      <c r="H12" s="47"/>
    </row>
    <row r="13" spans="2:8" ht="45" customHeight="1" thickTop="1" thickBot="1">
      <c r="B13" s="46"/>
      <c r="C13" s="41" t="s">
        <v>57</v>
      </c>
      <c r="D13" s="31" t="s">
        <v>29</v>
      </c>
      <c r="E13" s="22"/>
      <c r="F13" s="35"/>
      <c r="G13" s="22"/>
      <c r="H13" s="47"/>
    </row>
    <row r="14" spans="2:8" ht="22.35" customHeight="1" thickTop="1" thickBot="1">
      <c r="B14" s="46"/>
      <c r="C14" s="16"/>
      <c r="D14" s="22"/>
      <c r="E14" s="22"/>
      <c r="F14" s="38" t="str">
        <f>IF(D15="Sì","Indicare quali:","")</f>
        <v>Indicare quali:</v>
      </c>
      <c r="G14" s="22"/>
      <c r="H14" s="47"/>
    </row>
    <row r="15" spans="2:8" ht="45" customHeight="1" thickTop="1" thickBot="1">
      <c r="B15" s="33" t="s">
        <v>118</v>
      </c>
      <c r="C15" s="36" t="s">
        <v>49</v>
      </c>
      <c r="D15" s="31" t="s">
        <v>40</v>
      </c>
      <c r="E15" s="22"/>
      <c r="F15" s="35"/>
      <c r="G15" s="22"/>
      <c r="H15" s="47"/>
    </row>
    <row r="16" spans="2:8" ht="45" customHeight="1" thickTop="1" thickBot="1">
      <c r="B16" s="33" t="s">
        <v>118</v>
      </c>
      <c r="C16" s="36" t="s">
        <v>59</v>
      </c>
      <c r="D16" s="31" t="s">
        <v>40</v>
      </c>
      <c r="E16" s="22"/>
      <c r="F16" s="22"/>
      <c r="G16" s="22"/>
      <c r="H16" s="47"/>
    </row>
    <row r="17" spans="2:8" ht="22.35" customHeight="1" thickTop="1">
      <c r="B17" s="46"/>
      <c r="C17" s="38" t="str">
        <f>IF(D16="Sì","Con quali modalità di svolgimento?","")</f>
        <v>Con quali modalità di svolgimento?</v>
      </c>
      <c r="D17" s="22"/>
      <c r="E17" s="22"/>
      <c r="F17" s="22"/>
      <c r="G17" s="22"/>
      <c r="H17" s="47"/>
    </row>
    <row r="18" spans="2:8" ht="35.1" customHeight="1">
      <c r="B18" s="46"/>
      <c r="C18" s="49" t="str">
        <f>IF(D16="Sì","Raccolta dati registrati nella nota di iscrizione a ruolo","")</f>
        <v>Raccolta dati registrati nella nota di iscrizione a ruolo</v>
      </c>
      <c r="D18" s="40" t="s">
        <v>29</v>
      </c>
      <c r="E18" s="22"/>
      <c r="F18" s="22"/>
      <c r="G18" s="22"/>
      <c r="H18" s="47"/>
    </row>
    <row r="19" spans="2:8" ht="35.1" customHeight="1">
      <c r="B19" s="46"/>
      <c r="C19" s="50" t="str">
        <f>IF(D16="Sì","Eventuale raccolta di informazioni aggiuntive (esistenza di precedenti specifici; riferimenti normativi; etc. )","")</f>
        <v>Eventuale raccolta di informazioni aggiuntive (esistenza di precedenti specifici; riferimenti normativi; etc. )</v>
      </c>
      <c r="D19" s="40" t="s">
        <v>29</v>
      </c>
      <c r="E19" s="22"/>
      <c r="F19" s="37" t="str">
        <f>IF(AND(D20="X",D16="Sì"),"Indicare quali:","")</f>
        <v>Indicare quali:</v>
      </c>
      <c r="G19" s="22"/>
      <c r="H19" s="47"/>
    </row>
    <row r="20" spans="2:8" ht="35.1" customHeight="1">
      <c r="B20" s="46"/>
      <c r="C20" s="49" t="str">
        <f>IF(D16="Sì","Altro","")</f>
        <v>Altro</v>
      </c>
      <c r="D20" s="40" t="s">
        <v>29</v>
      </c>
      <c r="E20" s="22"/>
      <c r="F20" s="35"/>
      <c r="G20" s="22"/>
      <c r="H20" s="47"/>
    </row>
    <row r="21" spans="2:8" ht="4.3499999999999996" customHeight="1" thickBot="1">
      <c r="B21" s="46"/>
      <c r="C21" s="16"/>
      <c r="D21" s="22"/>
      <c r="E21" s="22"/>
      <c r="F21" s="38"/>
      <c r="G21" s="22"/>
      <c r="H21" s="47"/>
    </row>
    <row r="22" spans="2:8" ht="45" customHeight="1" thickTop="1" thickBot="1">
      <c r="B22" s="33" t="s">
        <v>118</v>
      </c>
      <c r="C22" s="131" t="s">
        <v>60</v>
      </c>
      <c r="D22" s="132"/>
      <c r="E22" s="22"/>
      <c r="F22" s="22"/>
      <c r="G22" s="22"/>
      <c r="H22" s="47"/>
    </row>
    <row r="23" spans="2:8" ht="45" customHeight="1" thickTop="1" thickBot="1">
      <c r="B23" s="46"/>
      <c r="C23" s="41" t="s">
        <v>61</v>
      </c>
      <c r="D23" s="31" t="s">
        <v>29</v>
      </c>
      <c r="E23" s="22"/>
      <c r="F23" s="22"/>
      <c r="G23" s="22"/>
      <c r="H23" s="47"/>
    </row>
    <row r="24" spans="2:8" ht="45" customHeight="1" thickTop="1" thickBot="1">
      <c r="B24" s="46"/>
      <c r="C24" s="41" t="s">
        <v>62</v>
      </c>
      <c r="D24" s="31" t="s">
        <v>29</v>
      </c>
      <c r="E24" s="22"/>
      <c r="F24" s="22"/>
      <c r="G24" s="22"/>
      <c r="H24" s="47"/>
    </row>
    <row r="25" spans="2:8" ht="45" customHeight="1" thickTop="1" thickBot="1">
      <c r="B25" s="46"/>
      <c r="C25" s="41" t="s">
        <v>63</v>
      </c>
      <c r="D25" s="31" t="s">
        <v>29</v>
      </c>
      <c r="E25" s="22"/>
      <c r="F25" s="22"/>
      <c r="G25" s="22"/>
      <c r="H25" s="47"/>
    </row>
    <row r="26" spans="2:8" ht="45" customHeight="1" thickTop="1" thickBot="1">
      <c r="B26" s="46"/>
      <c r="C26" s="41" t="s">
        <v>64</v>
      </c>
      <c r="D26" s="31" t="s">
        <v>29</v>
      </c>
      <c r="E26" s="22"/>
      <c r="F26" s="38" t="str">
        <f>IF(D27="X","Specificare:","")</f>
        <v>Specificare:</v>
      </c>
      <c r="G26" s="22"/>
      <c r="H26" s="47"/>
    </row>
    <row r="27" spans="2:8" ht="45" customHeight="1" thickTop="1" thickBot="1">
      <c r="B27" s="46"/>
      <c r="C27" s="41" t="s">
        <v>65</v>
      </c>
      <c r="D27" s="31" t="s">
        <v>29</v>
      </c>
      <c r="E27" s="22"/>
      <c r="F27" s="35"/>
      <c r="G27" s="22"/>
      <c r="H27" s="47"/>
    </row>
    <row r="28" spans="2:8" ht="45" customHeight="1" thickTop="1" thickBot="1">
      <c r="B28" s="33" t="s">
        <v>118</v>
      </c>
      <c r="C28" s="131" t="s">
        <v>66</v>
      </c>
      <c r="D28" s="132"/>
      <c r="E28" s="22"/>
      <c r="F28" s="22"/>
      <c r="G28" s="22"/>
      <c r="H28" s="47"/>
    </row>
    <row r="29" spans="2:8" ht="45" customHeight="1" thickTop="1" thickBot="1">
      <c r="B29" s="46"/>
      <c r="C29" s="41" t="s">
        <v>67</v>
      </c>
      <c r="D29" s="31" t="s">
        <v>29</v>
      </c>
      <c r="E29" s="22"/>
      <c r="F29" s="22"/>
      <c r="G29" s="22"/>
      <c r="H29" s="47"/>
    </row>
    <row r="30" spans="2:8" ht="45" customHeight="1" thickTop="1" thickBot="1">
      <c r="B30" s="46"/>
      <c r="C30" s="41" t="s">
        <v>68</v>
      </c>
      <c r="D30" s="31" t="s">
        <v>29</v>
      </c>
      <c r="E30" s="22"/>
      <c r="F30" s="22"/>
      <c r="G30" s="22"/>
      <c r="H30" s="47"/>
    </row>
    <row r="31" spans="2:8" ht="45" customHeight="1" thickTop="1" thickBot="1">
      <c r="B31" s="46"/>
      <c r="C31" s="41" t="s">
        <v>69</v>
      </c>
      <c r="D31" s="31" t="s">
        <v>29</v>
      </c>
      <c r="E31" s="22"/>
      <c r="F31" s="22"/>
      <c r="G31" s="22"/>
      <c r="H31" s="47"/>
    </row>
    <row r="32" spans="2:8" ht="45" customHeight="1" thickTop="1" thickBot="1">
      <c r="B32" s="46"/>
      <c r="C32" s="42" t="s">
        <v>70</v>
      </c>
      <c r="D32" s="31" t="s">
        <v>29</v>
      </c>
      <c r="E32" s="22"/>
      <c r="F32" s="22"/>
      <c r="G32" s="22"/>
      <c r="H32" s="47"/>
    </row>
    <row r="33" spans="2:8" ht="45" customHeight="1" thickTop="1" thickBot="1">
      <c r="B33" s="46"/>
      <c r="C33" s="42" t="s">
        <v>71</v>
      </c>
      <c r="D33" s="31" t="s">
        <v>29</v>
      </c>
      <c r="E33" s="22"/>
      <c r="F33" s="22"/>
      <c r="G33" s="22"/>
      <c r="H33" s="47"/>
    </row>
    <row r="34" spans="2:8" ht="45" customHeight="1" thickTop="1" thickBot="1">
      <c r="B34" s="46"/>
      <c r="C34" s="42" t="s">
        <v>72</v>
      </c>
      <c r="D34" s="31" t="s">
        <v>29</v>
      </c>
      <c r="E34" s="22"/>
      <c r="F34" s="22"/>
      <c r="G34" s="22"/>
      <c r="H34" s="47"/>
    </row>
    <row r="35" spans="2:8" ht="45" customHeight="1" thickTop="1" thickBot="1">
      <c r="B35" s="46"/>
      <c r="C35" s="42" t="s">
        <v>73</v>
      </c>
      <c r="D35" s="31" t="s">
        <v>29</v>
      </c>
      <c r="E35" s="22"/>
      <c r="F35" s="38" t="str">
        <f>IF(D36="X","Specificare:","")</f>
        <v>Specificare:</v>
      </c>
      <c r="G35" s="22"/>
      <c r="H35" s="47"/>
    </row>
    <row r="36" spans="2:8" ht="45" customHeight="1" thickTop="1" thickBot="1">
      <c r="B36" s="46"/>
      <c r="C36" s="41" t="s">
        <v>74</v>
      </c>
      <c r="D36" s="31" t="s">
        <v>29</v>
      </c>
      <c r="E36" s="22"/>
      <c r="F36" s="35"/>
      <c r="G36" s="22"/>
      <c r="H36" s="47"/>
    </row>
    <row r="37" spans="2:8" ht="45" customHeight="1" thickTop="1" thickBot="1">
      <c r="B37" s="33" t="s">
        <v>118</v>
      </c>
      <c r="C37" s="131" t="s">
        <v>75</v>
      </c>
      <c r="D37" s="132"/>
      <c r="E37" s="22"/>
      <c r="F37" s="22"/>
      <c r="G37" s="22"/>
      <c r="H37" s="47"/>
    </row>
    <row r="38" spans="2:8" ht="45" customHeight="1" thickTop="1" thickBot="1">
      <c r="B38" s="46"/>
      <c r="C38" s="41" t="s">
        <v>76</v>
      </c>
      <c r="D38" s="31" t="s">
        <v>29</v>
      </c>
      <c r="E38" s="22"/>
      <c r="F38" s="22"/>
      <c r="G38" s="22"/>
      <c r="H38" s="47"/>
    </row>
    <row r="39" spans="2:8" ht="45" customHeight="1" thickTop="1" thickBot="1">
      <c r="B39" s="46"/>
      <c r="C39" s="41" t="s">
        <v>77</v>
      </c>
      <c r="D39" s="31" t="s">
        <v>29</v>
      </c>
      <c r="E39" s="22"/>
      <c r="F39" s="22"/>
      <c r="G39" s="22"/>
      <c r="H39" s="47"/>
    </row>
    <row r="40" spans="2:8" ht="45" customHeight="1" thickTop="1" thickBot="1">
      <c r="B40" s="46"/>
      <c r="C40" s="41" t="s">
        <v>78</v>
      </c>
      <c r="D40" s="31" t="s">
        <v>29</v>
      </c>
      <c r="E40" s="22"/>
      <c r="F40" s="22"/>
      <c r="G40" s="22"/>
      <c r="H40" s="47"/>
    </row>
    <row r="41" spans="2:8" ht="45" customHeight="1" thickTop="1" thickBot="1">
      <c r="B41" s="46"/>
      <c r="C41" s="41" t="s">
        <v>79</v>
      </c>
      <c r="D41" s="31" t="s">
        <v>29</v>
      </c>
      <c r="E41" s="22"/>
      <c r="F41" s="22"/>
      <c r="G41" s="22"/>
      <c r="H41" s="47"/>
    </row>
    <row r="42" spans="2:8" ht="45" customHeight="1" thickTop="1" thickBot="1">
      <c r="B42" s="46"/>
      <c r="C42" s="41" t="s">
        <v>80</v>
      </c>
      <c r="D42" s="31" t="s">
        <v>29</v>
      </c>
      <c r="E42" s="22"/>
      <c r="F42" s="38" t="str">
        <f>IF(D43="X","Specificare:","")</f>
        <v>Specificare:</v>
      </c>
      <c r="G42" s="22"/>
      <c r="H42" s="47"/>
    </row>
    <row r="43" spans="2:8" ht="45" customHeight="1" thickTop="1" thickBot="1">
      <c r="B43" s="46"/>
      <c r="C43" s="41" t="s">
        <v>74</v>
      </c>
      <c r="D43" s="31" t="s">
        <v>29</v>
      </c>
      <c r="E43" s="22"/>
      <c r="F43" s="35"/>
      <c r="G43" s="22"/>
      <c r="H43" s="47"/>
    </row>
    <row r="44" spans="2:8" ht="45" customHeight="1" thickTop="1" thickBot="1">
      <c r="B44" s="33" t="s">
        <v>118</v>
      </c>
      <c r="C44" s="36" t="s">
        <v>81</v>
      </c>
      <c r="D44" s="31" t="s">
        <v>40</v>
      </c>
      <c r="E44" s="22"/>
      <c r="F44" s="22"/>
      <c r="G44" s="22"/>
      <c r="H44" s="47"/>
    </row>
    <row r="45" spans="2:8" ht="20.100000000000001" customHeight="1" thickTop="1">
      <c r="B45" s="46"/>
      <c r="C45" s="38" t="str">
        <f>IF(D44="Sì","Con quali modalità di svolgimento?","")</f>
        <v>Con quali modalità di svolgimento?</v>
      </c>
      <c r="D45" s="22"/>
      <c r="E45" s="22"/>
      <c r="F45" s="22"/>
      <c r="G45" s="22"/>
      <c r="H45" s="47"/>
    </row>
    <row r="46" spans="2:8" ht="32.1" customHeight="1">
      <c r="B46" s="46"/>
      <c r="C46" s="57" t="str">
        <f>IF(D44="Sì","Ricostruzione del quadro normativo di riferimento","")</f>
        <v>Ricostruzione del quadro normativo di riferimento</v>
      </c>
      <c r="D46" s="40" t="s">
        <v>29</v>
      </c>
      <c r="E46" s="22"/>
      <c r="F46" s="22"/>
      <c r="G46" s="22"/>
      <c r="H46" s="47"/>
    </row>
    <row r="47" spans="2:8" ht="32.1" customHeight="1">
      <c r="B47" s="46"/>
      <c r="C47" s="57" t="str">
        <f>IF(D44="Sì","Effettuazione ricerche dottrinali e giurisprudenziali","")</f>
        <v>Effettuazione ricerche dottrinali e giurisprudenziali</v>
      </c>
      <c r="D47" s="40" t="s">
        <v>29</v>
      </c>
      <c r="E47" s="22"/>
      <c r="F47" s="22"/>
      <c r="G47" s="22"/>
      <c r="H47" s="47"/>
    </row>
    <row r="48" spans="2:8" ht="32.1" customHeight="1">
      <c r="B48" s="46"/>
      <c r="C48" s="57" t="str">
        <f>IF(D44="Sì","Segnalazione di questioni su cui si sono delineati contrasti giurisprudenziali ","")</f>
        <v xml:space="preserve">Segnalazione di questioni su cui si sono delineati contrasti giurisprudenziali </v>
      </c>
      <c r="D48" s="40" t="s">
        <v>29</v>
      </c>
      <c r="E48" s="22"/>
      <c r="F48" s="37" t="str">
        <f>IF(AND(D49="X",D44="Sì"),"Indicare quali:","")</f>
        <v>Indicare quali:</v>
      </c>
      <c r="G48" s="22"/>
      <c r="H48" s="47"/>
    </row>
    <row r="49" spans="2:8" ht="34.35" customHeight="1">
      <c r="B49" s="46"/>
      <c r="C49" s="57" t="str">
        <f>IF(D44="Sì","Altro","")</f>
        <v>Altro</v>
      </c>
      <c r="D49" s="40" t="s">
        <v>29</v>
      </c>
      <c r="E49" s="22"/>
      <c r="F49" s="35"/>
      <c r="G49" s="22"/>
      <c r="H49" s="47"/>
    </row>
    <row r="50" spans="2:8" ht="26.1" customHeight="1" thickBot="1">
      <c r="B50" s="46"/>
      <c r="C50" s="16"/>
      <c r="D50" s="22"/>
      <c r="E50" s="22"/>
      <c r="F50" s="38" t="str">
        <f>IF(D51="Sì","Indicare quali:","")</f>
        <v>Indicare quali:</v>
      </c>
      <c r="G50" s="22"/>
      <c r="H50" s="47"/>
    </row>
    <row r="51" spans="2:8" ht="45" customHeight="1" thickTop="1" thickBot="1">
      <c r="B51" s="33" t="s">
        <v>118</v>
      </c>
      <c r="C51" s="36" t="s">
        <v>82</v>
      </c>
      <c r="D51" s="31" t="s">
        <v>40</v>
      </c>
      <c r="E51" s="22"/>
      <c r="F51" s="35"/>
      <c r="G51" s="22"/>
      <c r="H51" s="47"/>
    </row>
    <row r="52" spans="2:8" ht="45" customHeight="1" thickTop="1" thickBot="1">
      <c r="B52" s="33" t="s">
        <v>118</v>
      </c>
      <c r="C52" s="36" t="s">
        <v>83</v>
      </c>
      <c r="D52" s="31" t="s">
        <v>40</v>
      </c>
      <c r="E52" s="22"/>
      <c r="F52" s="22"/>
      <c r="G52" s="22"/>
      <c r="H52" s="47"/>
    </row>
    <row r="53" spans="2:8" ht="45" customHeight="1" thickTop="1" thickBot="1">
      <c r="B53" s="33" t="s">
        <v>118</v>
      </c>
      <c r="C53" s="36" t="s">
        <v>84</v>
      </c>
      <c r="D53" s="31" t="s">
        <v>40</v>
      </c>
      <c r="E53" s="22"/>
      <c r="F53" s="22"/>
      <c r="G53" s="22"/>
      <c r="H53" s="47"/>
    </row>
    <row r="54" spans="2:8" ht="45" customHeight="1" thickTop="1" thickBot="1">
      <c r="B54" s="33" t="s">
        <v>118</v>
      </c>
      <c r="C54" s="36" t="s">
        <v>85</v>
      </c>
      <c r="D54" s="31" t="s">
        <v>40</v>
      </c>
      <c r="E54" s="22"/>
      <c r="F54" s="22"/>
      <c r="G54" s="22"/>
      <c r="H54" s="47"/>
    </row>
    <row r="55" spans="2:8" ht="17.850000000000001" customHeight="1" thickTop="1">
      <c r="B55" s="46"/>
      <c r="C55" s="38" t="str">
        <f>IF(D54="Sì","Sulla base di quali criteri di selezione?","")</f>
        <v>Sulla base di quali criteri di selezione?</v>
      </c>
      <c r="D55" s="22"/>
      <c r="E55" s="22"/>
      <c r="F55" s="22"/>
      <c r="G55" s="22"/>
      <c r="H55" s="47"/>
    </row>
    <row r="56" spans="2:8" ht="27" customHeight="1">
      <c r="B56" s="46"/>
      <c r="C56" s="51" t="str">
        <f>IF(D54="Sì","Tutte","")</f>
        <v>Tutte</v>
      </c>
      <c r="D56" s="40" t="s">
        <v>29</v>
      </c>
      <c r="E56" s="22"/>
      <c r="F56" s="37" t="str">
        <f>IF(AND(D57="X",D54="Sì"),"Indicare quali:","")</f>
        <v>Indicare quali:</v>
      </c>
      <c r="G56" s="22"/>
      <c r="H56" s="47"/>
    </row>
    <row r="57" spans="2:8" ht="27" customHeight="1">
      <c r="B57" s="46"/>
      <c r="C57" s="51" t="str">
        <f>IF(D54="Sì","Solo alcune","")</f>
        <v>Solo alcune</v>
      </c>
      <c r="D57" s="40" t="s">
        <v>29</v>
      </c>
      <c r="E57" s="22"/>
      <c r="F57" s="35"/>
      <c r="G57" s="22"/>
      <c r="H57" s="47"/>
    </row>
    <row r="58" spans="2:8" ht="11.85" customHeight="1" thickBot="1">
      <c r="B58" s="46"/>
      <c r="C58" s="16" t="s">
        <v>86</v>
      </c>
      <c r="D58" s="22" t="s">
        <v>87</v>
      </c>
      <c r="E58" s="22"/>
      <c r="F58" s="22"/>
      <c r="G58" s="22"/>
      <c r="H58" s="47"/>
    </row>
    <row r="59" spans="2:8" ht="45" customHeight="1" thickTop="1" thickBot="1">
      <c r="B59" s="33" t="s">
        <v>118</v>
      </c>
      <c r="C59" s="36" t="s">
        <v>88</v>
      </c>
      <c r="D59" s="31" t="s">
        <v>40</v>
      </c>
      <c r="E59" s="22"/>
      <c r="F59" s="22"/>
      <c r="G59" s="22"/>
      <c r="H59" s="47"/>
    </row>
    <row r="60" spans="2:8" ht="34.35" customHeight="1" thickTop="1" thickBot="1">
      <c r="B60" s="46"/>
      <c r="C60" s="16"/>
      <c r="D60" s="22"/>
      <c r="E60" s="22"/>
      <c r="F60" s="39" t="str">
        <f>IF(D61="Sì","Indicare il livello e le modalità di consultabilità per gli operatori:","")</f>
        <v>Indicare il livello e le modalità di consultabilità per gli operatori:</v>
      </c>
      <c r="G60" s="22"/>
      <c r="H60" s="47"/>
    </row>
    <row r="61" spans="2:8" ht="45" customHeight="1" thickTop="1" thickBot="1">
      <c r="B61" s="33" t="s">
        <v>118</v>
      </c>
      <c r="C61" s="36" t="s">
        <v>89</v>
      </c>
      <c r="D61" s="31" t="s">
        <v>40</v>
      </c>
      <c r="E61" s="22"/>
      <c r="F61" s="35"/>
      <c r="G61" s="22"/>
      <c r="H61" s="47"/>
    </row>
    <row r="62" spans="2:8" ht="45" customHeight="1" thickTop="1" thickBot="1">
      <c r="B62" s="33" t="s">
        <v>118</v>
      </c>
      <c r="C62" s="36" t="s">
        <v>90</v>
      </c>
      <c r="D62" s="31" t="s">
        <v>40</v>
      </c>
      <c r="E62" s="22"/>
      <c r="F62" s="22"/>
      <c r="G62" s="22"/>
      <c r="H62" s="47"/>
    </row>
    <row r="63" spans="2:8" ht="17.850000000000001" customHeight="1" thickTop="1">
      <c r="B63" s="46"/>
      <c r="C63" s="37" t="str">
        <f>IF(D62="Sì","Indicare quali:","")</f>
        <v>Indicare quali:</v>
      </c>
      <c r="D63" s="22"/>
      <c r="E63" s="22"/>
      <c r="F63" s="22"/>
      <c r="G63" s="22"/>
      <c r="H63" s="47"/>
    </row>
    <row r="64" spans="2:8" ht="25.35" customHeight="1">
      <c r="B64" s="46"/>
      <c r="C64" s="51" t="str">
        <f>IF(D62="Sì","Tasso di impugnazione delle sentenze","")</f>
        <v>Tasso di impugnazione delle sentenze</v>
      </c>
      <c r="D64" s="40" t="s">
        <v>29</v>
      </c>
      <c r="E64" s="22"/>
      <c r="F64" s="22"/>
      <c r="G64" s="22"/>
      <c r="H64" s="47"/>
    </row>
    <row r="65" spans="2:8" ht="25.35" customHeight="1">
      <c r="B65" s="46"/>
      <c r="C65" s="51" t="str">
        <f>IF(D62="Sì","Tasso di resistenza delle decisioni impugnate","")</f>
        <v>Tasso di resistenza delle decisioni impugnate</v>
      </c>
      <c r="D65" s="40" t="s">
        <v>29</v>
      </c>
      <c r="E65" s="22"/>
      <c r="F65" s="37" t="str">
        <f>IF(AND(D66="X",D62="Sì"),"Indicare quali:","")</f>
        <v>Indicare quali:</v>
      </c>
      <c r="G65" s="22"/>
      <c r="H65" s="47"/>
    </row>
    <row r="66" spans="2:8" ht="30.6" customHeight="1">
      <c r="B66" s="46"/>
      <c r="C66" s="51" t="str">
        <f>IF(D62="Sì","Altro","")</f>
        <v>Altro</v>
      </c>
      <c r="D66" s="40" t="s">
        <v>29</v>
      </c>
      <c r="E66" s="22"/>
      <c r="F66" s="35"/>
      <c r="G66" s="22"/>
      <c r="H66" s="47"/>
    </row>
    <row r="67" spans="2:8" ht="11.1" customHeight="1" thickBot="1">
      <c r="B67" s="46"/>
      <c r="C67" s="16"/>
      <c r="D67" s="22"/>
      <c r="E67" s="22"/>
      <c r="F67" s="22"/>
      <c r="G67" s="22"/>
      <c r="H67" s="47"/>
    </row>
    <row r="68" spans="2:8" ht="45" customHeight="1" thickTop="1" thickBot="1">
      <c r="B68" s="33" t="s">
        <v>118</v>
      </c>
      <c r="C68" s="36" t="s">
        <v>91</v>
      </c>
      <c r="D68" s="31" t="s">
        <v>40</v>
      </c>
      <c r="E68" s="22"/>
      <c r="F68" s="22"/>
      <c r="G68" s="22"/>
      <c r="H68" s="47"/>
    </row>
    <row r="69" spans="2:8" ht="45" customHeight="1" thickTop="1" thickBot="1">
      <c r="B69" s="33" t="s">
        <v>118</v>
      </c>
      <c r="C69" s="125" t="s">
        <v>92</v>
      </c>
      <c r="D69" s="126"/>
      <c r="E69" s="22"/>
      <c r="F69" s="22"/>
      <c r="G69" s="22"/>
      <c r="H69" s="47"/>
    </row>
    <row r="70" spans="2:8" ht="45" customHeight="1" thickTop="1" thickBot="1">
      <c r="B70" s="46"/>
      <c r="C70" s="127"/>
      <c r="D70" s="128"/>
      <c r="E70" s="22"/>
      <c r="F70" s="22"/>
      <c r="G70" s="22"/>
      <c r="H70" s="47"/>
    </row>
    <row r="71" spans="2:8" ht="45" customHeight="1" thickTop="1">
      <c r="B71" s="46"/>
      <c r="C71" s="16"/>
      <c r="D71" s="22"/>
      <c r="E71" s="22"/>
      <c r="F71" s="22"/>
      <c r="G71" s="22"/>
      <c r="H71" s="47"/>
    </row>
    <row r="72" spans="2:8" ht="45" customHeight="1" thickBot="1">
      <c r="B72" s="52"/>
      <c r="C72" s="34"/>
      <c r="D72" s="53"/>
      <c r="E72" s="53"/>
      <c r="F72" s="53"/>
      <c r="G72" s="53"/>
      <c r="H72" s="54"/>
    </row>
  </sheetData>
  <mergeCells count="7">
    <mergeCell ref="C69:D69"/>
    <mergeCell ref="C70:D70"/>
    <mergeCell ref="C8:D8"/>
    <mergeCell ref="C10:D10"/>
    <mergeCell ref="C22:D22"/>
    <mergeCell ref="C28:D28"/>
    <mergeCell ref="C37:D37"/>
  </mergeCells>
  <conditionalFormatting sqref="D64:D66">
    <cfRule type="expression" dxfId="20" priority="23">
      <formula>$D$62="Sì"</formula>
    </cfRule>
  </conditionalFormatting>
  <conditionalFormatting sqref="F66">
    <cfRule type="expression" dxfId="19" priority="22">
      <formula>AND($D$66="X",$D$62="Sì")</formula>
    </cfRule>
  </conditionalFormatting>
  <conditionalFormatting sqref="F61">
    <cfRule type="expression" dxfId="18" priority="21">
      <formula>$D$61="Sì"</formula>
    </cfRule>
  </conditionalFormatting>
  <conditionalFormatting sqref="F51">
    <cfRule type="expression" dxfId="17" priority="20">
      <formula>$D$51="Sì"</formula>
    </cfRule>
  </conditionalFormatting>
  <conditionalFormatting sqref="D56">
    <cfRule type="expression" dxfId="16" priority="19">
      <formula>$D$54="Sì"</formula>
    </cfRule>
  </conditionalFormatting>
  <conditionalFormatting sqref="D57">
    <cfRule type="expression" dxfId="15" priority="18">
      <formula>$D$54="Sì"</formula>
    </cfRule>
  </conditionalFormatting>
  <conditionalFormatting sqref="F57">
    <cfRule type="expression" dxfId="14" priority="17">
      <formula>AND($D$57="X",$D$54="Sì")</formula>
    </cfRule>
  </conditionalFormatting>
  <conditionalFormatting sqref="D46:D49">
    <cfRule type="expression" dxfId="13" priority="16">
      <formula>$D$44="Sì"</formula>
    </cfRule>
  </conditionalFormatting>
  <conditionalFormatting sqref="F49">
    <cfRule type="expression" dxfId="12" priority="15">
      <formula>AND($D$49="X",$D$44="Sì")</formula>
    </cfRule>
  </conditionalFormatting>
  <conditionalFormatting sqref="D18:D20">
    <cfRule type="expression" dxfId="11" priority="14">
      <formula>$D$16="Sì"</formula>
    </cfRule>
  </conditionalFormatting>
  <conditionalFormatting sqref="F20">
    <cfRule type="expression" dxfId="10" priority="13">
      <formula>AND($D$20="X",$D$16="Sì")</formula>
    </cfRule>
  </conditionalFormatting>
  <conditionalFormatting sqref="F15">
    <cfRule type="expression" dxfId="9" priority="11">
      <formula>$D$15="Sì"</formula>
    </cfRule>
  </conditionalFormatting>
  <conditionalFormatting sqref="F11">
    <cfRule type="expression" dxfId="8" priority="10">
      <formula>$D$11="X"</formula>
    </cfRule>
  </conditionalFormatting>
  <conditionalFormatting sqref="F13">
    <cfRule type="expression" dxfId="7" priority="9">
      <formula>$D$13="X"</formula>
    </cfRule>
  </conditionalFormatting>
  <conditionalFormatting sqref="F27">
    <cfRule type="expression" dxfId="6" priority="8">
      <formula>$D$27="X"</formula>
    </cfRule>
  </conditionalFormatting>
  <conditionalFormatting sqref="F36">
    <cfRule type="expression" dxfId="5" priority="7">
      <formula>$D$36="X"</formula>
    </cfRule>
  </conditionalFormatting>
  <conditionalFormatting sqref="C18:C20">
    <cfRule type="expression" dxfId="4" priority="6">
      <formula>$D$16="Sì"</formula>
    </cfRule>
  </conditionalFormatting>
  <conditionalFormatting sqref="F43">
    <cfRule type="expression" dxfId="3" priority="4">
      <formula>$D$43="X"</formula>
    </cfRule>
  </conditionalFormatting>
  <conditionalFormatting sqref="C56:C57">
    <cfRule type="expression" dxfId="2" priority="3">
      <formula>$D$54="Sì"</formula>
    </cfRule>
  </conditionalFormatting>
  <conditionalFormatting sqref="C46:C49">
    <cfRule type="expression" dxfId="1" priority="2">
      <formula>$D$44="Sì"</formula>
    </cfRule>
  </conditionalFormatting>
  <conditionalFormatting sqref="C64:C66">
    <cfRule type="expression" dxfId="0" priority="1">
      <formula>$D$62="Sì"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78486EF-4F36-4CF5-A05C-7C43F1E8118F}">
          <x14:formula1>
            <xm:f>Elenco!$E$1:$E$3</xm:f>
          </x14:formula1>
          <xm:sqref>D68 D61:D62 D59 D44 D51:D54 D15:D16</xm:sqref>
        </x14:dataValidation>
        <x14:dataValidation type="list" allowBlank="1" showInputMessage="1" showErrorMessage="1" xr:uid="{17FD811D-21DE-4079-9497-F0E058A2E456}">
          <x14:formula1>
            <xm:f>Elenco!$C$1:$C$2</xm:f>
          </x14:formula1>
          <xm:sqref>D64:D66 D56:D57 D46:D49 D38:D43 D18:D21 D11 D13 D23:D27 D29:D36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80AB-B852-42AB-9C00-FEBB289E7492}">
  <dimension ref="A1:I4"/>
  <sheetViews>
    <sheetView workbookViewId="0">
      <selection activeCell="I9" sqref="I9"/>
    </sheetView>
  </sheetViews>
  <sheetFormatPr defaultColWidth="8.7109375" defaultRowHeight="15"/>
  <cols>
    <col min="1" max="1" width="17.42578125" customWidth="1"/>
    <col min="9" max="9" width="30.42578125" bestFit="1" customWidth="1"/>
  </cols>
  <sheetData>
    <row r="1" spans="1:9">
      <c r="A1" s="15" t="s">
        <v>9</v>
      </c>
      <c r="C1" s="13" t="s">
        <v>9</v>
      </c>
      <c r="E1" s="13" t="s">
        <v>9</v>
      </c>
      <c r="G1" s="13" t="s">
        <v>9</v>
      </c>
      <c r="I1" s="13" t="s">
        <v>9</v>
      </c>
    </row>
    <row r="2" spans="1:9" ht="15.95">
      <c r="A2" s="12" t="s">
        <v>119</v>
      </c>
      <c r="C2" s="14" t="s">
        <v>29</v>
      </c>
      <c r="E2" s="13" t="s">
        <v>40</v>
      </c>
      <c r="G2" s="13" t="s">
        <v>104</v>
      </c>
      <c r="I2" s="13" t="s">
        <v>120</v>
      </c>
    </row>
    <row r="3" spans="1:9" ht="15.95">
      <c r="A3" s="12" t="s">
        <v>121</v>
      </c>
      <c r="E3" s="13" t="s">
        <v>24</v>
      </c>
      <c r="G3" s="13" t="s">
        <v>122</v>
      </c>
      <c r="I3" s="13" t="s">
        <v>34</v>
      </c>
    </row>
    <row r="4" spans="1:9" ht="15.95">
      <c r="A4" s="12" t="s">
        <v>123</v>
      </c>
      <c r="I4" s="13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2BED075D094D47BEED1432A078DA6D" ma:contentTypeVersion="13" ma:contentTypeDescription="Creare un nuovo documento." ma:contentTypeScope="" ma:versionID="f3cbd1be3cf80f9eb7a1eab8f663d263">
  <xsd:schema xmlns:xsd="http://www.w3.org/2001/XMLSchema" xmlns:xs="http://www.w3.org/2001/XMLSchema" xmlns:p="http://schemas.microsoft.com/office/2006/metadata/properties" xmlns:ns2="e51b996e-8e65-4322-ab1b-b6986186a920" xmlns:ns3="d9027789-733c-4c69-9658-3261ad6a2ebe" targetNamespace="http://schemas.microsoft.com/office/2006/metadata/properties" ma:root="true" ma:fieldsID="132414a1fc5ad5f9535c9b5d22d52284" ns2:_="" ns3:_="">
    <xsd:import namespace="e51b996e-8e65-4322-ab1b-b6986186a920"/>
    <xsd:import namespace="d9027789-733c-4c69-9658-3261ad6a2e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b996e-8e65-4322-ab1b-b6986186a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027789-733c-4c69-9658-3261ad6a2eb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f769226-c558-4de1-8254-a74a995603fc}" ma:internalName="TaxCatchAll" ma:showField="CatchAllData" ma:web="d9027789-733c-4c69-9658-3261ad6a2e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027789-733c-4c69-9658-3261ad6a2ebe" xsi:nil="true"/>
    <lcf76f155ced4ddcb4097134ff3c332f xmlns="e51b996e-8e65-4322-ab1b-b6986186a9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779F39-CEDC-4FEB-929F-2D75F536149B}"/>
</file>

<file path=customXml/itemProps2.xml><?xml version="1.0" encoding="utf-8"?>
<ds:datastoreItem xmlns:ds="http://schemas.openxmlformats.org/officeDocument/2006/customXml" ds:itemID="{509E9BF4-1EBC-45C0-BD5B-E332C30019A2}"/>
</file>

<file path=customXml/itemProps3.xml><?xml version="1.0" encoding="utf-8"?>
<ds:datastoreItem xmlns:ds="http://schemas.openxmlformats.org/officeDocument/2006/customXml" ds:itemID="{0C47A983-D0CD-4A61-A624-519ED640E8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Michele De Filippis</dc:creator>
  <cp:keywords/>
  <dc:description/>
  <cp:lastModifiedBy>i.fiorentini@gruppointent.com</cp:lastModifiedBy>
  <cp:revision/>
  <dcterms:created xsi:type="dcterms:W3CDTF">2022-04-12T10:55:28Z</dcterms:created>
  <dcterms:modified xsi:type="dcterms:W3CDTF">2024-02-29T10:07:44Z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0x0101006C2BED075D094D47BEED1432A078DA6D</vt:lpwstr>
  </property>
</Properties>
</file>